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\ITA-2569\O10 - แผนการใช้จ่ายงบประมาณ\ทำใหม่\"/>
    </mc:Choice>
  </mc:AlternateContent>
  <xr:revisionPtr revIDLastSave="0" documentId="13_ncr:1_{89AFC46E-B1AC-4E7C-A184-588B8F9C13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อัมพวา" sheetId="11" r:id="rId1"/>
  </sheets>
  <definedNames>
    <definedName name="_xlnm.Print_Area" localSheetId="0">อัมพวา!$A$1:$J$88</definedName>
    <definedName name="_xlnm.Print_Titles" localSheetId="0">อัมพวา!$5:$8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1" l="1"/>
  <c r="D9" i="11"/>
  <c r="D71" i="11"/>
  <c r="D65" i="11"/>
  <c r="D45" i="11"/>
  <c r="D39" i="11"/>
  <c r="D10" i="11"/>
  <c r="D46" i="11"/>
  <c r="D52" i="11"/>
  <c r="D56" i="11"/>
  <c r="D60" i="11"/>
  <c r="D40" i="11"/>
  <c r="D28" i="11"/>
  <c r="D33" i="11"/>
  <c r="D20" i="11"/>
  <c r="D64" i="11" l="1"/>
</calcChain>
</file>

<file path=xl/sharedStrings.xml><?xml version="1.0" encoding="utf-8"?>
<sst xmlns="http://schemas.openxmlformats.org/spreadsheetml/2006/main" count="184" uniqueCount="121">
  <si>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</si>
  <si>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</si>
  <si>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</si>
  <si>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</si>
  <si>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</si>
  <si>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</si>
  <si>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</si>
  <si>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</si>
  <si>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</si>
  <si>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</si>
  <si>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</si>
  <si>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</si>
  <si>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</si>
  <si>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</si>
  <si>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</si>
  <si>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</si>
  <si>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</si>
  <si>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</si>
  <si>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</si>
  <si>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</si>
  <si>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</si>
  <si>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</si>
  <si>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ผลที่คาดว่า
จะได้รับ</t>
  </si>
  <si>
    <t>รวม</t>
  </si>
  <si>
    <t>จำนวนเงินงบประมาณ</t>
  </si>
  <si>
    <t>แผนการใช้จ่ายงบประมาณ สถานีตำรวจภูธรอัมพวา จว.สมุทรสงคราม</t>
  </si>
  <si>
    <t>ชื่อโครงการ / กิจกรรม</t>
  </si>
  <si>
    <t>เป้าหมาย / วิธีดำเนินการ</t>
  </si>
  <si>
    <t>งบดำเนินงาน</t>
  </si>
  <si>
    <t>1. ค่าตอบแทน ใช้สอยและวัสดุ</t>
  </si>
  <si>
    <t>2. ค่าสาธารณูปโภค</t>
  </si>
  <si>
    <t>กิจกรรม การรักษาความปลอดภัย และให้บริการแก่นักท่องเที่ยว</t>
  </si>
  <si>
    <t>โครงการ ปราบปรามการค้ายาเสพติด</t>
  </si>
  <si>
    <t>โครงการ ปฏิรูประบบงานตำรวจ</t>
  </si>
  <si>
    <t>กิจกรรม ปฏิรูประบบงานสืบสวน สอบสวนและการบังคับใช้กฎหมาย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</si>
  <si>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</si>
  <si>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การสร้างภูมิคุ้มกันในกลุ่มเป้าหมายระดับโรเรียนประถมศึกษาและมัธยมฯ</t>
  </si>
  <si>
    <t>1. ค่าใช้จ่ายโครงการตำรวจประสานโรงเรียน</t>
  </si>
  <si>
    <t xml:space="preserve">งบรายจ่ายอื่น </t>
  </si>
  <si>
    <t>กิจกรรม ป้องกันปราบปราม สืบสวนผู้ผลิต และผู้ค้ายาเสพติด</t>
  </si>
  <si>
    <t>กิจกรรม โครงการบริหารจัดการ สกัดกั้นยาเสพติด (Heart Land)</t>
  </si>
  <si>
    <t>กิจกรรม โครงการ สลายโครงสร้างเครือข่ายผู้มีอิทธิพล</t>
  </si>
  <si>
    <t>กิจกรรม การสกัดกั้น ปราบปราม การผลิต การค้ายาเสพติด (ปิดล้อมตรวจค้น)</t>
  </si>
  <si>
    <t>ควบคุมคดีอาญากลุ่มคดีความผิดเกี่ยวกับทรัพย์</t>
  </si>
  <si>
    <t>ชีวิต ร่างกาย และเพศ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</si>
  <si>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โดยในวันธรรมดาปฏิบัติหน้าที่นอกเวลา ตั้งแต่เวลา 16.30 - 20.30 น. และในวันหยุดราชการปฏิบัติหน้าที่ตั้งแต่เวลา 08.30 - 16.30 น.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</si>
  <si>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</si>
  <si>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 xml:space="preserve"> - บำรุงรักษายานพาหนะของทางราชการให้สามารถใช้งานได้อย่างมีประสิทธิภาพ
 - นำรถของทางราชการที่ชำรุดเข้ารับการตรวจสภาพและซ่อมแซม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</si>
  <si>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</si>
  <si>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</si>
  <si>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</si>
  <si>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 xml:space="preserve"> - เพื่อให้การบังคับใช้กฎหมาย อำนวยความยุติธรรม และบริการประชาชนเป็นไปอย่างมีประสิทธิภาพ
- เบิกค่าตอบแทนให้เป็นไปตามระเบียบ</t>
  </si>
  <si>
    <t xml:space="preserve"> - รถของทางราชการมีน้ำมันเพียงพอในการออกตรวจ รักษาความปลอดภัยในชีวิต ทรัพย์สิน ของประชาชน
 - จัดซื้อนำมันให้กับรถของทางราชการตามระเบียบฯ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</si>
  <si>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</si>
  <si>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 xml:space="preserve"> ภ.จว.สมุทรสงคราม 
 เป็นผู้บริหารงบประมาณ</t>
  </si>
  <si>
    <t xml:space="preserve"> - มีการควบคุมค่าใช้จ่ายที่เกี่ยวกับค่าสาธารณูปโภคให้เป็นไปตามมาตรการ
 - จัดทำมาตรการประหยัดค่าสาธารณูปโภค และรณรงค์ให้ข้าราชการตำรวจทุกนายให้ความร่วมมือ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</si>
  <si>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</si>
  <si>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>ผู้ต้องหาได้รับการจัดเลี้ยงอาหารทุกมื้อตามระเบียบ</t>
  </si>
  <si>
    <t>ออกตรวจ รักษาความปลอดภัยในชีวิต ทรัพย์สิน
ของประชาชน เป็นไปอย่างมีประสิทธิภาพ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</si>
  <si>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</si>
  <si>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>มีวัสดุสำนักงานเพียงพอในการปฎิบัติงาน
ส่งผลให้งานมีประสิทธิภาพสูงสุด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</si>
  <si>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</si>
  <si>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>สถานีตำรวจมีความสะอาด พร้อมบริการประชาชน</t>
  </si>
  <si>
    <t>ผู้มีสิทธิได้รับเงินค่าตอบแทนครบถ้วน และเป็นไป
ตามระเบียบฯ</t>
  </si>
  <si>
    <t>สามารถควบคุมการเบิกจ่ายค่าสาธารณูปโภค
ให้เป็นไปตามมาตรการ</t>
  </si>
  <si>
    <t>กิจกรรม การบังคับใช้กฎหมายและบริการประชาชน ภารกิจงานชุมชนสัมพันธ์ฯ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</si>
  <si>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</si>
  <si>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</si>
  <si>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ในกรณีที่งบประมาณมีไม่เพียงพอหรือไม่ได้รับการจัดสรรงบประมาณในกิจกรรมนั้น ๆ</t>
  </si>
  <si>
    <t xml:space="preserve"> - การมีส่วนร่วมของประชาชนในชุมชน และอาสาสมัครตำรวจบ้านในการร่วมปฏิบัติงานกับเจ้าหน้าที่ตำรวจ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เพื่อปฏิบัติงานร่วมกับเจ้าหน้าที่ตำรวจ</t>
  </si>
  <si>
    <t xml:space="preserve">     - ค่าตอบแทนของชุดปฏิบัติการมวลชลและชุมชนสัมพันธ์</t>
  </si>
  <si>
    <t xml:space="preserve">     - ค่าตอบแทนอาสาสมัครตำรวจบ้าน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</si>
  <si>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</si>
  <si>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งบรายจ่ายอื่น</t>
  </si>
  <si>
    <t xml:space="preserve"> - ป้องกันการเกิดอุบัติเหตุทางท้องถนน อำนวยความสะดวกแก่ประชาชนในการใช้รถใช้ถนน
 - รณรงค์ อำนวยความสะดวก และให้บริการประชาชน</t>
  </si>
  <si>
    <t>เพื่อลดอุบัติเหตุบนท้องถนน</t>
  </si>
  <si>
    <t xml:space="preserve"> - เด็กนักเรียนได้รับภูมิคุ้มกันและการป้องกันยาเสพติด จากการสอนของครูตำรวจ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</si>
  <si>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</si>
  <si>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ลดปัญหาอาชญากรรม ประชาชน 
มีความปลอดภัยในชีวิตและทรัพย์สิน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</si>
  <si>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ประชุมเพื่อร่วมกันหาแนวทางการสร้างภูมิคุ้มกันยาเสพติดให้กับเด็กนักเรียนในโรงเรียนเป้าหมาย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</si>
  <si>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</si>
  <si>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</si>
  <si>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- ค่าตอบแทน ด่านตรวจ จุดตรวจ  (จุดตรวจที่มีกล้อง License Plate)</t>
  </si>
  <si>
    <t xml:space="preserve">    - ค่าสาธารณูปโภค (จุดตรวจที่มีกล้อง License Plate)</t>
  </si>
  <si>
    <t>ป้องกันปราบปราม สืบสวน ผู้ผลิต 
ผู้ค้ายาเสพติด</t>
  </si>
  <si>
    <t>ปราบปรามสกัดกันเส้นทาง ลำเลียง 
เพื่อลดการแพร่ ระบาดของยาเสพติด</t>
  </si>
  <si>
    <t>โครงการ รณรงค์ป้องกันและแก้ไขปัญหาอุบัติเหตุทางถนนช่วงเทศกาลสำคัญ</t>
  </si>
  <si>
    <t>นักท่องเที่ยวมีความปลอดภัยในชีวิต ทรัพย์สิน และร่างกาย</t>
  </si>
  <si>
    <t xml:space="preserve"> - มีการรักษาความปลอดภัย อำนวยความสะดวกให้กับนักท่องเที่ยวให้มีความปลอดภัยในชีวิต ทรัพย์สิน และร่างกาย</t>
  </si>
  <si>
    <t xml:space="preserve">     - ค่าเบี้ยประชุม กต.ตร.</t>
  </si>
  <si>
    <t xml:space="preserve"> -เป็นการเปิดโอกาสให้ประชาชนเข้ามามีส่วนร่วม มีบทบาทสำคัญในการรักษาประโยชน์ของชุมชนและประชาชน เชื่อมโยงชุมชนกับตำรวจเพื่อสร้างความเข้าใจอันดีและร่วมมือกันในการป้องกันชุมชนและประชาชนให้ปลอดภัยจากภัยอาชญากรรม และช่วยสนับสนุนตำรวจให้สามารถปฏิบัติหน้าที่ให้บรรลุผล</t>
  </si>
  <si>
    <t>ได้รับความร่วมมือจากประชาชนในการป้องกันชุมชนและประชาชนให้ปลอดภัยจากภัยอาชญากรรม และช่วยสนับสนุนตำรวจให้สามารถปฏิบัติหน้าที่ให้บรรลุผล</t>
  </si>
  <si>
    <t>1 ต.ค. 68 - 30 ก.ย. 69</t>
  </si>
  <si>
    <t>ประจำปีงบประมาณ พ.ศ.2569 เดือน ต.ค.68 - มี.ค.69</t>
  </si>
  <si>
    <t>ข้อมูล ณ วันที่ 31 พฤษภาคม 2569</t>
  </si>
  <si>
    <t xml:space="preserve">     1. ค่าตอบแทนนอกเวลาราชการ (OT)</t>
  </si>
  <si>
    <t xml:space="preserve">     2. ค่าเบี้ยเลี้ยง ค่าเช่าที่พัก และพาหนะ</t>
  </si>
  <si>
    <t xml:space="preserve"> - สืบสวน จับกุม ผู้กระทำผิดนอกพื้นที่
 - ฝ่ายสืบสวนเดินทางไปราชการนอกสังกัด เพื่อจับกุมผู้ต้องหาตามหมายจับ</t>
  </si>
  <si>
    <t xml:space="preserve">     3. ค่าอาหารผู้ต้องหา</t>
  </si>
  <si>
    <t xml:space="preserve">     4. ค่าน้ำมันเชื้อเพลิง</t>
  </si>
  <si>
    <t xml:space="preserve">     5. ค่าซ่อมยานพาหนะ</t>
  </si>
  <si>
    <t xml:space="preserve">     6. วัสดุจราจร</t>
  </si>
  <si>
    <t xml:space="preserve">     7. วัสดุสำนักงาน</t>
  </si>
  <si>
    <t xml:space="preserve">     8. ค่าจ้างเหมาบริการ และค่าจ้างเหมาทำความสะอาด</t>
  </si>
  <si>
    <t xml:space="preserve">     9. ค่าตอบแทนพยาน, ค่าใช้จ่ายคุ้มครองพยาน</t>
  </si>
  <si>
    <t xml:space="preserve">     10. ค่าตอบแทนนักจิต</t>
  </si>
  <si>
    <t xml:space="preserve">     11. ค่าตอบแทนเจ้าหน้าที่ชันสูตพลิกศพ</t>
  </si>
  <si>
    <t xml:space="preserve">     12. ค่าส่งหมายเรียกพยาน</t>
  </si>
  <si>
    <t xml:space="preserve">     13. ค่าตอบแทนสอบสวนคดีอาญา</t>
  </si>
  <si>
    <t>2. ค่าใช้จ่ายโครงการดำเนินงานตำบลยั่งยืน เพื่อแก้ไขปัญหายาเสพติดแบบครบวงจรตามยุทธศาสตร์ชาติ</t>
  </si>
  <si>
    <t xml:space="preserve"> - แก้ปัญหาการระบาดของยาเสพติดในหมู่บ้าน/ชุมชน
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</si>
  <si>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รับรู้ถึงปัญหาพิษภัยที่เกิดขึ้นของยาเสพติดเพื่อให้เกิดขบวนการป้องกันและบำบัดยาเสพติด</t>
  </si>
  <si>
    <t>3. ค่าใช้จ่ายโครงการการศึกษาเพื่อต่อต้านการใช้ยาเสพติดในเด็กนักเรียน (D.A.R.E.)</t>
  </si>
  <si>
    <t>ตรวจแล้วถูกต้อง</t>
  </si>
  <si>
    <t>(มนตรี  แนงแหยม)</t>
  </si>
  <si>
    <t>สว.ฝอ.ฯ รรท.สว.ธร.สภ.อัมพวา</t>
  </si>
  <si>
    <t xml:space="preserve">                พ.ต.ท.</t>
  </si>
  <si>
    <t xml:space="preserve"> - ทราบ</t>
  </si>
  <si>
    <t>พ.ต.อ.</t>
  </si>
  <si>
    <t>(พิชญุตม์  โกสุม)</t>
  </si>
  <si>
    <t>ผกก.สภ.อัมพวา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</si>
</sst>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30"/>
      <color theme="1"/>
      <name val="TH Sarabun New"/>
      <family val="2"/>
    </font>
    <font>
      <sz val="30"/>
      <color theme="1"/>
      <name val="TH Sarabun New"/>
      <family val="2"/>
    </font>
    <font>
      <b/>
      <sz val="36"/>
      <color theme="0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4"/>
      <color theme="0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b/>
      <sz val="20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 style="thin">
        <color rgb="FF002060"/>
      </top>
      <bottom style="thin">
        <color indexed="64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/>
    <xf numFmtId="0" fontId="6" fillId="0" borderId="0" xfId="0" applyFont="1"/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 shrinkToFit="1"/>
    </xf>
    <xf numFmtId="0" fontId="7" fillId="3" borderId="1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shrinkToFit="1"/>
    </xf>
    <xf numFmtId="49" fontId="7" fillId="3" borderId="16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shrinkToFit="1"/>
    </xf>
    <xf numFmtId="49" fontId="7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shrinkToFit="1"/>
    </xf>
    <xf numFmtId="49" fontId="7" fillId="3" borderId="14" xfId="0" applyNumberFormat="1" applyFont="1" applyFill="1" applyBorder="1" applyAlignment="1">
      <alignment horizontal="center" shrinkToFit="1"/>
    </xf>
    <xf numFmtId="49" fontId="6" fillId="0" borderId="0" xfId="0" applyNumberFormat="1" applyFont="1"/>
    <xf numFmtId="43" fontId="6" fillId="4" borderId="8" xfId="1" applyFont="1" applyFill="1" applyBorder="1" applyAlignment="1">
      <alignment horizontal="center"/>
    </xf>
    <xf numFmtId="0" fontId="9" fillId="0" borderId="24" xfId="0" applyFont="1" applyBorder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28" xfId="0" applyFont="1" applyBorder="1" applyAlignment="1">
      <alignment horizontal="left" vertical="top"/>
    </xf>
    <xf numFmtId="43" fontId="6" fillId="0" borderId="28" xfId="1" applyFont="1" applyFill="1" applyBorder="1" applyAlignment="1">
      <alignment horizontal="center" vertical="top"/>
    </xf>
    <xf numFmtId="0" fontId="6" fillId="0" borderId="28" xfId="0" applyFont="1" applyBorder="1" applyAlignment="1">
      <alignment horizontal="center" vertical="top" shrinkToFit="1"/>
    </xf>
    <xf numFmtId="0" fontId="6" fillId="0" borderId="28" xfId="0" applyFont="1" applyBorder="1" applyAlignment="1">
      <alignment vertical="top" shrinkToFit="1"/>
    </xf>
    <xf numFmtId="0" fontId="6" fillId="0" borderId="10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43" fontId="6" fillId="0" borderId="28" xfId="1" applyFont="1" applyFill="1" applyBorder="1" applyAlignment="1">
      <alignment vertical="top" wrapText="1"/>
    </xf>
    <xf numFmtId="0" fontId="10" fillId="0" borderId="28" xfId="0" applyFont="1" applyBorder="1" applyAlignment="1">
      <alignment vertical="top" wrapText="1"/>
    </xf>
    <xf numFmtId="43" fontId="6" fillId="0" borderId="28" xfId="1" applyFont="1" applyFill="1" applyBorder="1" applyAlignment="1">
      <alignment vertical="top"/>
    </xf>
    <xf numFmtId="0" fontId="10" fillId="0" borderId="28" xfId="0" applyFont="1" applyBorder="1" applyAlignment="1">
      <alignment vertical="top"/>
    </xf>
    <xf numFmtId="0" fontId="10" fillId="0" borderId="28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/>
    </xf>
    <xf numFmtId="0" fontId="6" fillId="0" borderId="28" xfId="0" applyFont="1" applyBorder="1" applyAlignment="1">
      <alignment vertical="top" wrapText="1" shrinkToFit="1"/>
    </xf>
    <xf numFmtId="0" fontId="6" fillId="0" borderId="28" xfId="0" applyFont="1" applyBorder="1" applyAlignment="1">
      <alignment horizontal="left" vertical="top"/>
    </xf>
    <xf numFmtId="43" fontId="6" fillId="0" borderId="28" xfId="1" applyFont="1" applyFill="1" applyBorder="1" applyAlignment="1">
      <alignment horizontal="right" vertical="top"/>
    </xf>
    <xf numFmtId="0" fontId="10" fillId="0" borderId="28" xfId="0" applyFont="1" applyBorder="1" applyAlignment="1">
      <alignment horizontal="left" vertical="top"/>
    </xf>
    <xf numFmtId="43" fontId="6" fillId="4" borderId="32" xfId="1" applyFont="1" applyFill="1" applyBorder="1" applyAlignment="1">
      <alignment horizontal="center" vertical="top"/>
    </xf>
    <xf numFmtId="0" fontId="9" fillId="0" borderId="28" xfId="0" applyFont="1" applyBorder="1" applyAlignment="1">
      <alignment vertical="top"/>
    </xf>
    <xf numFmtId="0" fontId="6" fillId="0" borderId="9" xfId="0" applyFont="1" applyBorder="1" applyAlignment="1">
      <alignment vertical="top" shrinkToFit="1"/>
    </xf>
    <xf numFmtId="0" fontId="10" fillId="0" borderId="9" xfId="0" applyFont="1" applyBorder="1" applyAlignment="1">
      <alignment vertical="top" wrapText="1"/>
    </xf>
    <xf numFmtId="0" fontId="6" fillId="0" borderId="27" xfId="0" applyFont="1" applyBorder="1" applyAlignment="1">
      <alignment vertical="top"/>
    </xf>
    <xf numFmtId="0" fontId="6" fillId="0" borderId="33" xfId="0" applyFont="1" applyBorder="1" applyAlignment="1">
      <alignment vertical="top"/>
    </xf>
    <xf numFmtId="43" fontId="6" fillId="0" borderId="33" xfId="1" applyFont="1" applyFill="1" applyBorder="1" applyAlignment="1">
      <alignment horizontal="left" vertical="top"/>
    </xf>
    <xf numFmtId="43" fontId="6" fillId="0" borderId="33" xfId="1" applyFont="1" applyFill="1" applyBorder="1" applyAlignment="1">
      <alignment horizontal="right" vertical="top"/>
    </xf>
    <xf numFmtId="43" fontId="6" fillId="0" borderId="33" xfId="1" applyFont="1" applyFill="1" applyBorder="1" applyAlignment="1">
      <alignment horizontal="center" vertical="top"/>
    </xf>
    <xf numFmtId="0" fontId="6" fillId="0" borderId="33" xfId="0" applyFont="1" applyBorder="1" applyAlignment="1">
      <alignment horizontal="center" vertical="top" shrinkToFit="1"/>
    </xf>
    <xf numFmtId="0" fontId="6" fillId="0" borderId="34" xfId="0" applyFont="1" applyBorder="1" applyAlignment="1">
      <alignment vertical="top" shrinkToFit="1"/>
    </xf>
    <xf numFmtId="43" fontId="6" fillId="4" borderId="32" xfId="1" applyFont="1" applyFill="1" applyBorder="1" applyAlignment="1">
      <alignment vertical="top"/>
    </xf>
    <xf numFmtId="43" fontId="6" fillId="0" borderId="28" xfId="1" applyFont="1" applyFill="1" applyBorder="1" applyAlignment="1">
      <alignment horizontal="left" vertical="top"/>
    </xf>
    <xf numFmtId="0" fontId="9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7" xfId="0" applyFont="1" applyBorder="1" applyAlignment="1">
      <alignment vertical="top"/>
    </xf>
    <xf numFmtId="0" fontId="6" fillId="0" borderId="37" xfId="0" applyFont="1" applyBorder="1" applyAlignment="1">
      <alignment horizontal="left" vertical="top"/>
    </xf>
    <xf numFmtId="43" fontId="6" fillId="0" borderId="37" xfId="1" applyFont="1" applyFill="1" applyBorder="1" applyAlignment="1">
      <alignment horizontal="center" vertical="top"/>
    </xf>
    <xf numFmtId="0" fontId="6" fillId="0" borderId="37" xfId="0" applyFont="1" applyBorder="1" applyAlignment="1">
      <alignment horizontal="center" vertical="top" shrinkToFit="1"/>
    </xf>
    <xf numFmtId="0" fontId="6" fillId="0" borderId="30" xfId="0" applyFont="1" applyBorder="1" applyAlignment="1">
      <alignment vertical="top" shrinkToFit="1"/>
    </xf>
    <xf numFmtId="43" fontId="6" fillId="4" borderId="35" xfId="1" applyFont="1" applyFill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43" fontId="6" fillId="0" borderId="6" xfId="1" applyFont="1" applyFill="1" applyBorder="1" applyAlignment="1">
      <alignment vertical="top"/>
    </xf>
    <xf numFmtId="0" fontId="6" fillId="0" borderId="6" xfId="0" applyFont="1" applyBorder="1" applyAlignment="1">
      <alignment vertical="top" shrinkToFit="1"/>
    </xf>
    <xf numFmtId="0" fontId="10" fillId="0" borderId="6" xfId="0" applyFont="1" applyBorder="1" applyAlignment="1">
      <alignment vertical="top" wrapText="1"/>
    </xf>
    <xf numFmtId="43" fontId="6" fillId="0" borderId="6" xfId="1" applyFont="1" applyFill="1" applyBorder="1" applyAlignment="1">
      <alignment horizontal="right" vertical="top"/>
    </xf>
    <xf numFmtId="0" fontId="6" fillId="0" borderId="36" xfId="0" applyFont="1" applyBorder="1" applyAlignment="1">
      <alignment vertical="top"/>
    </xf>
    <xf numFmtId="43" fontId="6" fillId="0" borderId="37" xfId="1" applyFont="1" applyFill="1" applyBorder="1" applyAlignment="1">
      <alignment horizontal="right" vertical="top"/>
    </xf>
    <xf numFmtId="43" fontId="6" fillId="0" borderId="37" xfId="1" applyFont="1" applyFill="1" applyBorder="1" applyAlignment="1">
      <alignment vertical="top"/>
    </xf>
    <xf numFmtId="0" fontId="6" fillId="0" borderId="37" xfId="0" applyFont="1" applyBorder="1" applyAlignment="1">
      <alignment vertical="top" shrinkToFit="1"/>
    </xf>
    <xf numFmtId="0" fontId="12" fillId="0" borderId="28" xfId="0" applyFont="1" applyBorder="1" applyAlignment="1">
      <alignment vertical="top" wrapText="1"/>
    </xf>
    <xf numFmtId="0" fontId="10" fillId="0" borderId="33" xfId="0" applyFont="1" applyBorder="1" applyAlignment="1">
      <alignment vertical="top" wrapText="1"/>
    </xf>
    <xf numFmtId="0" fontId="10" fillId="0" borderId="33" xfId="0" applyFont="1" applyBorder="1" applyAlignment="1">
      <alignment horizontal="center" vertical="top"/>
    </xf>
    <xf numFmtId="0" fontId="10" fillId="0" borderId="34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13" fillId="0" borderId="26" xfId="0" applyFont="1" applyBorder="1" applyAlignment="1">
      <alignment horizontal="center" vertical="center"/>
    </xf>
    <xf numFmtId="43" fontId="13" fillId="0" borderId="26" xfId="0" applyNumberFormat="1" applyFont="1" applyBorder="1" applyAlignment="1">
      <alignment horizontal="center" vertical="center"/>
    </xf>
    <xf numFmtId="43" fontId="13" fillId="4" borderId="26" xfId="0" applyNumberFormat="1" applyFont="1" applyFill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shrinkToFit="1"/>
    </xf>
    <xf numFmtId="43" fontId="6" fillId="0" borderId="0" xfId="0" applyNumberFormat="1" applyFont="1"/>
    <xf numFmtId="0" fontId="6" fillId="0" borderId="0" xfId="0" applyFont="1" applyAlignment="1">
      <alignment shrinkToFit="1"/>
    </xf>
    <xf numFmtId="0" fontId="14" fillId="0" borderId="0" xfId="0" applyFont="1"/>
    <xf numFmtId="0" fontId="6" fillId="2" borderId="0" xfId="0" applyFont="1" applyFill="1"/>
    <xf numFmtId="0" fontId="6" fillId="0" borderId="38" xfId="0" applyFont="1" applyBorder="1" applyAlignment="1">
      <alignment vertical="top"/>
    </xf>
    <xf numFmtId="43" fontId="6" fillId="0" borderId="39" xfId="1" applyFont="1" applyFill="1" applyBorder="1" applyAlignment="1">
      <alignment horizontal="center" vertical="top"/>
    </xf>
    <xf numFmtId="0" fontId="10" fillId="0" borderId="40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0" fillId="0" borderId="39" xfId="0" applyFont="1" applyBorder="1" applyAlignment="1">
      <alignment horizontal="center" vertical="top"/>
    </xf>
    <xf numFmtId="0" fontId="9" fillId="5" borderId="9" xfId="0" applyFont="1" applyFill="1" applyBorder="1" applyAlignment="1">
      <alignment horizontal="left"/>
    </xf>
    <xf numFmtId="0" fontId="9" fillId="5" borderId="28" xfId="0" applyFont="1" applyFill="1" applyBorder="1" applyAlignment="1">
      <alignment horizontal="left" vertical="top"/>
    </xf>
    <xf numFmtId="0" fontId="11" fillId="5" borderId="28" xfId="0" applyFont="1" applyFill="1" applyBorder="1" applyAlignment="1">
      <alignment horizontal="left" vertical="top"/>
    </xf>
    <xf numFmtId="43" fontId="6" fillId="5" borderId="28" xfId="1" applyFont="1" applyFill="1" applyBorder="1" applyAlignment="1">
      <alignment horizontal="center" vertical="top"/>
    </xf>
    <xf numFmtId="43" fontId="6" fillId="5" borderId="41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43" fontId="6" fillId="5" borderId="28" xfId="1" applyFont="1" applyFill="1" applyBorder="1" applyAlignment="1">
      <alignment vertical="top"/>
    </xf>
    <xf numFmtId="43" fontId="6" fillId="5" borderId="7" xfId="1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 vertical="top"/>
    </xf>
    <xf numFmtId="0" fontId="9" fillId="4" borderId="25" xfId="0" applyFont="1" applyFill="1" applyBorder="1"/>
    <xf numFmtId="43" fontId="6" fillId="4" borderId="8" xfId="1" applyFont="1" applyFill="1" applyBorder="1" applyAlignment="1">
      <alignment vertical="center"/>
    </xf>
    <xf numFmtId="0" fontId="6" fillId="4" borderId="8" xfId="0" applyFont="1" applyFill="1" applyBorder="1" applyAlignment="1">
      <alignment horizontal="center" shrinkToFit="1"/>
    </xf>
    <xf numFmtId="0" fontId="6" fillId="4" borderId="8" xfId="0" applyFont="1" applyFill="1" applyBorder="1" applyAlignment="1">
      <alignment shrinkToFit="1"/>
    </xf>
    <xf numFmtId="0" fontId="6" fillId="5" borderId="7" xfId="0" applyFont="1" applyFill="1" applyBorder="1" applyAlignment="1">
      <alignment horizontal="center" shrinkToFit="1"/>
    </xf>
    <xf numFmtId="0" fontId="6" fillId="5" borderId="7" xfId="0" applyFont="1" applyFill="1" applyBorder="1" applyAlignment="1">
      <alignment shrinkToFit="1"/>
    </xf>
    <xf numFmtId="0" fontId="6" fillId="5" borderId="28" xfId="0" applyFont="1" applyFill="1" applyBorder="1" applyAlignment="1">
      <alignment horizontal="center" vertical="top" shrinkToFit="1"/>
    </xf>
    <xf numFmtId="0" fontId="6" fillId="5" borderId="28" xfId="0" applyFont="1" applyFill="1" applyBorder="1" applyAlignment="1">
      <alignment vertical="top" shrinkToFit="1"/>
    </xf>
    <xf numFmtId="0" fontId="6" fillId="5" borderId="28" xfId="0" applyFont="1" applyFill="1" applyBorder="1" applyAlignment="1">
      <alignment horizontal="left" vertical="top"/>
    </xf>
    <xf numFmtId="0" fontId="9" fillId="4" borderId="31" xfId="0" applyFont="1" applyFill="1" applyBorder="1" applyAlignment="1">
      <alignment horizontal="center" vertical="top"/>
    </xf>
    <xf numFmtId="0" fontId="9" fillId="4" borderId="32" xfId="0" applyFont="1" applyFill="1" applyBorder="1" applyAlignment="1">
      <alignment vertical="top"/>
    </xf>
    <xf numFmtId="0" fontId="12" fillId="4" borderId="32" xfId="0" applyFont="1" applyFill="1" applyBorder="1" applyAlignment="1">
      <alignment vertical="top"/>
    </xf>
    <xf numFmtId="0" fontId="6" fillId="4" borderId="32" xfId="0" applyFont="1" applyFill="1" applyBorder="1" applyAlignment="1">
      <alignment horizontal="center" vertical="top" shrinkToFit="1"/>
    </xf>
    <xf numFmtId="0" fontId="6" fillId="4" borderId="25" xfId="0" applyFont="1" applyFill="1" applyBorder="1" applyAlignment="1">
      <alignment vertical="top" shrinkToFit="1"/>
    </xf>
    <xf numFmtId="0" fontId="9" fillId="5" borderId="28" xfId="0" applyFont="1" applyFill="1" applyBorder="1" applyAlignment="1">
      <alignment vertical="top"/>
    </xf>
    <xf numFmtId="0" fontId="6" fillId="5" borderId="9" xfId="0" applyFont="1" applyFill="1" applyBorder="1" applyAlignment="1">
      <alignment vertical="top" shrinkToFit="1"/>
    </xf>
    <xf numFmtId="0" fontId="6" fillId="4" borderId="32" xfId="0" applyFont="1" applyFill="1" applyBorder="1" applyAlignment="1">
      <alignment vertical="top"/>
    </xf>
    <xf numFmtId="0" fontId="6" fillId="4" borderId="32" xfId="0" applyFont="1" applyFill="1" applyBorder="1" applyAlignment="1">
      <alignment vertical="top" shrinkToFit="1"/>
    </xf>
    <xf numFmtId="0" fontId="6" fillId="5" borderId="28" xfId="0" applyFont="1" applyFill="1" applyBorder="1" applyAlignment="1">
      <alignment vertical="top"/>
    </xf>
    <xf numFmtId="43" fontId="6" fillId="5" borderId="28" xfId="1" applyFont="1" applyFill="1" applyBorder="1" applyAlignment="1">
      <alignment horizontal="left" vertical="top"/>
    </xf>
    <xf numFmtId="0" fontId="9" fillId="4" borderId="35" xfId="0" applyFont="1" applyFill="1" applyBorder="1" applyAlignment="1">
      <alignment horizontal="center" vertical="top"/>
    </xf>
    <xf numFmtId="0" fontId="9" fillId="4" borderId="35" xfId="0" applyFont="1" applyFill="1" applyBorder="1" applyAlignment="1">
      <alignment vertical="top"/>
    </xf>
    <xf numFmtId="43" fontId="6" fillId="4" borderId="35" xfId="1" applyFont="1" applyFill="1" applyBorder="1" applyAlignment="1">
      <alignment horizontal="left" vertical="top"/>
    </xf>
    <xf numFmtId="0" fontId="6" fillId="4" borderId="35" xfId="0" applyFont="1" applyFill="1" applyBorder="1" applyAlignment="1">
      <alignment horizontal="center" vertical="top" shrinkToFit="1"/>
    </xf>
    <xf numFmtId="0" fontId="6" fillId="4" borderId="35" xfId="0" applyFont="1" applyFill="1" applyBorder="1" applyAlignment="1">
      <alignment vertical="top" shrinkToFit="1"/>
    </xf>
    <xf numFmtId="0" fontId="9" fillId="5" borderId="6" xfId="0" applyFont="1" applyFill="1" applyBorder="1" applyAlignment="1">
      <alignment vertical="top"/>
    </xf>
    <xf numFmtId="0" fontId="6" fillId="5" borderId="6" xfId="0" applyFont="1" applyFill="1" applyBorder="1" applyAlignment="1">
      <alignment vertical="top"/>
    </xf>
    <xf numFmtId="43" fontId="6" fillId="5" borderId="6" xfId="1" applyFont="1" applyFill="1" applyBorder="1" applyAlignment="1">
      <alignment vertical="top"/>
    </xf>
    <xf numFmtId="0" fontId="6" fillId="5" borderId="6" xfId="0" applyFont="1" applyFill="1" applyBorder="1" applyAlignment="1">
      <alignment vertical="top" shrinkToFit="1"/>
    </xf>
    <xf numFmtId="0" fontId="11" fillId="4" borderId="32" xfId="0" applyFont="1" applyFill="1" applyBorder="1" applyAlignment="1">
      <alignment horizontal="left" vertical="top"/>
    </xf>
    <xf numFmtId="0" fontId="12" fillId="4" borderId="32" xfId="0" applyFont="1" applyFill="1" applyBorder="1" applyAlignment="1">
      <alignment vertical="top" wrapText="1"/>
    </xf>
    <xf numFmtId="0" fontId="10" fillId="4" borderId="32" xfId="0" applyFont="1" applyFill="1" applyBorder="1" applyAlignment="1">
      <alignment horizontal="center" vertical="top"/>
    </xf>
    <xf numFmtId="0" fontId="10" fillId="4" borderId="25" xfId="0" applyFont="1" applyFill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AEAEA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370115</xdr:colOff>
      <xdr:row>77</xdr:row>
      <xdr:rowOff>163286</xdr:rowOff>
    </xdr:from>
    <xdr:to>
      <xdr:col>8</xdr:col>
      <xdr:colOff>142109</xdr:colOff>
      <xdr:row>80</xdr:row>
      <xdr:rowOff>36814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1619664-B34C-56C7-8F79-F6DEF9FAF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1658" y="41017372"/>
          <a:ext cx="1633451" cy="918556"/>
        </a:xfrm>
        <a:prstGeom prst="rect">
          <a:avLst/>
        </a:prstGeom>
      </xdr:spPr>
    </xdr:pic>
    <xdr:clientData/>
  </xdr:twoCellAnchor>
  <xdr:twoCellAnchor editAs="oneCell">
    <xdr:from>
      <xdr:col>2</xdr:col>
      <xdr:colOff>1273628</xdr:colOff>
      <xdr:row>77</xdr:row>
      <xdr:rowOff>185057</xdr:rowOff>
    </xdr:from>
    <xdr:to>
      <xdr:col>2</xdr:col>
      <xdr:colOff>2316875</xdr:colOff>
      <xdr:row>80</xdr:row>
      <xdr:rowOff>29491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C9E153-189D-0CC4-7226-883ADB28B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8514" y="41039143"/>
          <a:ext cx="1043247" cy="889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88"/>
  <sheetViews>
    <sheetView tabSelected="1" view="pageBreakPreview" zoomScale="70" zoomScaleNormal="85" zoomScaleSheetLayoutView="70" workbookViewId="0">
      <selection activeCell="J83" sqref="J83"/>
    </sheetView>
  </sheetViews>
  <sheetFormatPr defaultColWidth="9" defaultRowHeight="24.6" x14ac:dyDescent="0.7"/>
  <cols>
    <col min="1" max="1" width="6" style="2" customWidth="1"/>
    <col min="2" max="2" width="64.09765625" style="2" customWidth="1"/>
    <col min="3" max="3" width="42.3984375" style="2" customWidth="1"/>
    <col min="4" max="4" width="19.796875" style="2" bestFit="1" customWidth="1"/>
    <col min="5" max="8" width="8.19921875" style="2" customWidth="1"/>
    <col min="9" max="9" width="16.69921875" style="83" customWidth="1"/>
    <col min="10" max="10" width="37.09765625" style="83" bestFit="1" customWidth="1"/>
    <col min="11" max="16384" width="9" style="2"/>
  </cols>
  <sheetData>
    <row r="1" spans="1:10" s="1" customFormat="1" ht="51" customHeight="1" x14ac:dyDescent="1.2">
      <c r="A1" s="134" t="s">
        <v>25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" customFormat="1" ht="44.4" x14ac:dyDescent="1.2">
      <c r="A2" s="134" t="s">
        <v>93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s="1" customFormat="1" ht="44.4" x14ac:dyDescent="1.2">
      <c r="A3" s="134" t="s">
        <v>94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 ht="12.6" customHeight="1" x14ac:dyDescent="1.45">
      <c r="A4" s="138"/>
      <c r="B4" s="138"/>
      <c r="C4" s="138"/>
      <c r="D4" s="138"/>
      <c r="E4" s="138"/>
      <c r="F4" s="138"/>
      <c r="G4" s="138"/>
      <c r="H4" s="138"/>
      <c r="I4" s="138"/>
      <c r="J4" s="138"/>
    </row>
    <row r="5" spans="1:10" x14ac:dyDescent="0.7">
      <c r="A5" s="3"/>
      <c r="B5" s="139" t="s">
        <v>26</v>
      </c>
      <c r="C5" s="139" t="s">
        <v>27</v>
      </c>
      <c r="D5" s="135" t="s">
        <v>0</v>
      </c>
      <c r="E5" s="136"/>
      <c r="F5" s="136"/>
      <c r="G5" s="136"/>
      <c r="H5" s="137"/>
      <c r="I5" s="4" t="s">
        <v>1</v>
      </c>
      <c r="J5" s="142" t="s">
        <v>22</v>
      </c>
    </row>
    <row r="6" spans="1:10" x14ac:dyDescent="0.7">
      <c r="A6" s="5" t="s">
        <v>2</v>
      </c>
      <c r="B6" s="140"/>
      <c r="C6" s="140"/>
      <c r="D6" s="6" t="s">
        <v>3</v>
      </c>
      <c r="E6" s="7" t="s">
        <v>4</v>
      </c>
      <c r="F6" s="7" t="s">
        <v>4</v>
      </c>
      <c r="G6" s="7" t="s">
        <v>5</v>
      </c>
      <c r="H6" s="7" t="s">
        <v>6</v>
      </c>
      <c r="I6" s="8" t="s">
        <v>7</v>
      </c>
      <c r="J6" s="143"/>
    </row>
    <row r="7" spans="1:10" x14ac:dyDescent="0.7">
      <c r="A7" s="9"/>
      <c r="B7" s="141"/>
      <c r="C7" s="141"/>
      <c r="D7" s="10"/>
      <c r="E7" s="11" t="s">
        <v>8</v>
      </c>
      <c r="F7" s="11" t="s">
        <v>9</v>
      </c>
      <c r="G7" s="11"/>
      <c r="H7" s="11"/>
      <c r="I7" s="12"/>
      <c r="J7" s="144"/>
    </row>
    <row r="8" spans="1:10" s="19" customFormat="1" x14ac:dyDescent="0.7">
      <c r="A8" s="13" t="s">
        <v>12</v>
      </c>
      <c r="B8" s="14" t="s">
        <v>13</v>
      </c>
      <c r="C8" s="15" t="s">
        <v>14</v>
      </c>
      <c r="D8" s="16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7" t="s">
        <v>20</v>
      </c>
      <c r="J8" s="18" t="s">
        <v>21</v>
      </c>
    </row>
    <row r="9" spans="1:10" ht="23.4" customHeight="1" x14ac:dyDescent="0.7">
      <c r="A9" s="99">
        <v>1</v>
      </c>
      <c r="B9" s="100" t="s">
        <v>10</v>
      </c>
      <c r="C9" s="101" t="s">
        <v>43</v>
      </c>
      <c r="D9" s="96">
        <f>D10+D33+D28</f>
        <v>2845800</v>
      </c>
      <c r="E9" s="20"/>
      <c r="F9" s="20"/>
      <c r="G9" s="20"/>
      <c r="H9" s="20"/>
      <c r="I9" s="102"/>
      <c r="J9" s="103"/>
    </row>
    <row r="10" spans="1:10" ht="23.4" customHeight="1" x14ac:dyDescent="0.7">
      <c r="A10" s="21"/>
      <c r="B10" s="91" t="s">
        <v>11</v>
      </c>
      <c r="C10" s="98" t="s">
        <v>44</v>
      </c>
      <c r="D10" s="95">
        <f>D13+D14+D15+D16+D17+D18+D19+D20</f>
        <v>2661400</v>
      </c>
      <c r="E10" s="98"/>
      <c r="F10" s="98"/>
      <c r="G10" s="98"/>
      <c r="H10" s="98"/>
      <c r="I10" s="104"/>
      <c r="J10" s="105"/>
    </row>
    <row r="11" spans="1:10" ht="23.4" customHeight="1" x14ac:dyDescent="0.7">
      <c r="A11" s="22"/>
      <c r="B11" s="23" t="s">
        <v>28</v>
      </c>
      <c r="C11" s="24"/>
      <c r="D11" s="24"/>
      <c r="E11" s="24"/>
      <c r="F11" s="24"/>
      <c r="G11" s="24"/>
      <c r="H11" s="24"/>
      <c r="I11" s="25"/>
      <c r="J11" s="26"/>
    </row>
    <row r="12" spans="1:10" ht="23.4" customHeight="1" x14ac:dyDescent="0.7">
      <c r="A12" s="27"/>
      <c r="B12" s="28" t="s">
        <v>29</v>
      </c>
      <c r="C12" s="29"/>
      <c r="D12" s="24"/>
      <c r="E12" s="24"/>
      <c r="F12" s="24"/>
      <c r="G12" s="24"/>
      <c r="H12" s="24"/>
      <c r="I12" s="26"/>
      <c r="J12" s="26"/>
    </row>
    <row r="13" spans="1:10" ht="126" x14ac:dyDescent="0.7">
      <c r="A13" s="27"/>
      <c r="B13" s="28" t="s">
        <v>95</v>
      </c>
      <c r="C13" s="30" t="s">
        <v>45</v>
      </c>
      <c r="D13" s="24">
        <v>1017000</v>
      </c>
      <c r="E13" s="31"/>
      <c r="F13" s="31"/>
      <c r="G13" s="31"/>
      <c r="H13" s="31"/>
      <c r="I13" s="32" t="s">
        <v>92</v>
      </c>
      <c r="J13" s="30" t="s">
        <v>56</v>
      </c>
    </row>
    <row r="14" spans="1:10" ht="63" x14ac:dyDescent="0.7">
      <c r="A14" s="27"/>
      <c r="B14" s="28" t="s">
        <v>96</v>
      </c>
      <c r="C14" s="30" t="s">
        <v>97</v>
      </c>
      <c r="D14" s="24">
        <v>88400</v>
      </c>
      <c r="E14" s="31"/>
      <c r="F14" s="31"/>
      <c r="G14" s="31"/>
      <c r="H14" s="31"/>
      <c r="I14" s="32"/>
      <c r="J14" s="30"/>
    </row>
    <row r="15" spans="1:10" ht="42" x14ac:dyDescent="0.7">
      <c r="A15" s="27"/>
      <c r="B15" s="28" t="s">
        <v>98</v>
      </c>
      <c r="C15" s="30" t="s">
        <v>46</v>
      </c>
      <c r="D15" s="24">
        <v>18600</v>
      </c>
      <c r="E15" s="31"/>
      <c r="F15" s="31"/>
      <c r="G15" s="31"/>
      <c r="H15" s="31"/>
      <c r="I15" s="32" t="s">
        <v>92</v>
      </c>
      <c r="J15" s="32" t="s">
        <v>57</v>
      </c>
    </row>
    <row r="16" spans="1:10" ht="63" x14ac:dyDescent="0.7">
      <c r="A16" s="27"/>
      <c r="B16" s="28" t="s">
        <v>99</v>
      </c>
      <c r="C16" s="30" t="s">
        <v>52</v>
      </c>
      <c r="D16" s="24">
        <v>1340500</v>
      </c>
      <c r="E16" s="31"/>
      <c r="F16" s="31"/>
      <c r="G16" s="31"/>
      <c r="H16" s="31"/>
      <c r="I16" s="32" t="s">
        <v>92</v>
      </c>
      <c r="J16" s="33" t="s">
        <v>58</v>
      </c>
    </row>
    <row r="17" spans="1:10" ht="84" x14ac:dyDescent="0.7">
      <c r="A17" s="27"/>
      <c r="B17" s="28" t="s">
        <v>100</v>
      </c>
      <c r="C17" s="30" t="s">
        <v>47</v>
      </c>
      <c r="D17" s="24">
        <v>19800</v>
      </c>
      <c r="E17" s="31"/>
      <c r="F17" s="31"/>
      <c r="G17" s="31"/>
      <c r="H17" s="31"/>
      <c r="I17" s="32" t="s">
        <v>92</v>
      </c>
      <c r="J17" s="30" t="s">
        <v>59</v>
      </c>
    </row>
    <row r="18" spans="1:10" ht="42" x14ac:dyDescent="0.7">
      <c r="A18" s="27"/>
      <c r="B18" s="28" t="s">
        <v>101</v>
      </c>
      <c r="C18" s="30" t="s">
        <v>48</v>
      </c>
      <c r="D18" s="24">
        <v>5500</v>
      </c>
      <c r="E18" s="31"/>
      <c r="F18" s="31"/>
      <c r="G18" s="31"/>
      <c r="H18" s="31"/>
      <c r="I18" s="32" t="s">
        <v>92</v>
      </c>
      <c r="J18" s="30" t="s">
        <v>61</v>
      </c>
    </row>
    <row r="19" spans="1:10" ht="42" x14ac:dyDescent="0.7">
      <c r="A19" s="27"/>
      <c r="B19" s="28" t="s">
        <v>102</v>
      </c>
      <c r="C19" s="30" t="s">
        <v>49</v>
      </c>
      <c r="D19" s="24">
        <v>7700</v>
      </c>
      <c r="E19" s="24"/>
      <c r="F19" s="24"/>
      <c r="G19" s="24"/>
      <c r="H19" s="24"/>
      <c r="I19" s="32" t="s">
        <v>92</v>
      </c>
      <c r="J19" s="30" t="s">
        <v>60</v>
      </c>
    </row>
    <row r="20" spans="1:10" ht="63" x14ac:dyDescent="0.7">
      <c r="A20" s="27"/>
      <c r="B20" s="28" t="s">
        <v>103</v>
      </c>
      <c r="C20" s="30" t="s">
        <v>53</v>
      </c>
      <c r="D20" s="24">
        <f>120000+43900</f>
        <v>163900</v>
      </c>
      <c r="E20" s="24"/>
      <c r="F20" s="24"/>
      <c r="G20" s="24"/>
      <c r="H20" s="24"/>
      <c r="I20" s="32" t="s">
        <v>92</v>
      </c>
      <c r="J20" s="32" t="s">
        <v>62</v>
      </c>
    </row>
    <row r="21" spans="1:10" ht="63" x14ac:dyDescent="0.7">
      <c r="A21" s="27"/>
      <c r="B21" s="28" t="s">
        <v>104</v>
      </c>
      <c r="C21" s="30" t="s">
        <v>51</v>
      </c>
      <c r="D21" s="34" t="s">
        <v>54</v>
      </c>
      <c r="E21" s="24"/>
      <c r="F21" s="24"/>
      <c r="G21" s="24"/>
      <c r="H21" s="24"/>
      <c r="I21" s="32" t="s">
        <v>92</v>
      </c>
      <c r="J21" s="30" t="s">
        <v>63</v>
      </c>
    </row>
    <row r="22" spans="1:10" ht="63" x14ac:dyDescent="0.7">
      <c r="A22" s="27"/>
      <c r="B22" s="28" t="s">
        <v>105</v>
      </c>
      <c r="C22" s="30" t="s">
        <v>51</v>
      </c>
      <c r="D22" s="34" t="s">
        <v>54</v>
      </c>
      <c r="E22" s="24"/>
      <c r="F22" s="24"/>
      <c r="G22" s="24"/>
      <c r="H22" s="24"/>
      <c r="I22" s="32" t="s">
        <v>92</v>
      </c>
      <c r="J22" s="30" t="s">
        <v>63</v>
      </c>
    </row>
    <row r="23" spans="1:10" ht="84" x14ac:dyDescent="0.7">
      <c r="A23" s="27"/>
      <c r="B23" s="28" t="s">
        <v>106</v>
      </c>
      <c r="C23" s="30" t="s">
        <v>50</v>
      </c>
      <c r="D23" s="34" t="s">
        <v>54</v>
      </c>
      <c r="E23" s="24"/>
      <c r="F23" s="24"/>
      <c r="G23" s="24"/>
      <c r="H23" s="24"/>
      <c r="I23" s="32" t="s">
        <v>92</v>
      </c>
      <c r="J23" s="30" t="s">
        <v>63</v>
      </c>
    </row>
    <row r="24" spans="1:10" ht="63" x14ac:dyDescent="0.7">
      <c r="A24" s="27"/>
      <c r="B24" s="28" t="s">
        <v>107</v>
      </c>
      <c r="C24" s="30" t="s">
        <v>51</v>
      </c>
      <c r="D24" s="34" t="s">
        <v>54</v>
      </c>
      <c r="E24" s="24"/>
      <c r="F24" s="24"/>
      <c r="G24" s="24"/>
      <c r="H24" s="24"/>
      <c r="I24" s="32" t="s">
        <v>92</v>
      </c>
      <c r="J24" s="30" t="s">
        <v>63</v>
      </c>
    </row>
    <row r="25" spans="1:10" ht="63" x14ac:dyDescent="0.7">
      <c r="A25" s="27"/>
      <c r="B25" s="28" t="s">
        <v>108</v>
      </c>
      <c r="C25" s="30" t="s">
        <v>51</v>
      </c>
      <c r="D25" s="34" t="s">
        <v>54</v>
      </c>
      <c r="E25" s="24"/>
      <c r="F25" s="24"/>
      <c r="G25" s="24"/>
      <c r="H25" s="24"/>
      <c r="I25" s="32" t="s">
        <v>92</v>
      </c>
      <c r="J25" s="30" t="s">
        <v>63</v>
      </c>
    </row>
    <row r="26" spans="1:10" ht="84" x14ac:dyDescent="0.7">
      <c r="A26" s="27"/>
      <c r="B26" s="28" t="s">
        <v>30</v>
      </c>
      <c r="C26" s="30" t="s">
        <v>55</v>
      </c>
      <c r="D26" s="34" t="s">
        <v>54</v>
      </c>
      <c r="E26" s="24"/>
      <c r="F26" s="24"/>
      <c r="G26" s="24"/>
      <c r="H26" s="24"/>
      <c r="I26" s="32" t="s">
        <v>92</v>
      </c>
      <c r="J26" s="30" t="s">
        <v>64</v>
      </c>
    </row>
    <row r="27" spans="1:10" x14ac:dyDescent="0.7">
      <c r="A27" s="27"/>
      <c r="B27" s="28"/>
      <c r="C27" s="31"/>
      <c r="D27" s="24"/>
      <c r="E27" s="24"/>
      <c r="F27" s="24"/>
      <c r="G27" s="24"/>
      <c r="H27" s="24"/>
      <c r="I27" s="25"/>
      <c r="J27" s="26"/>
    </row>
    <row r="28" spans="1:10" x14ac:dyDescent="0.7">
      <c r="A28" s="27"/>
      <c r="B28" s="92" t="s">
        <v>31</v>
      </c>
      <c r="C28" s="97"/>
      <c r="D28" s="94">
        <f>D30+D31</f>
        <v>120300</v>
      </c>
      <c r="E28" s="94"/>
      <c r="F28" s="94"/>
      <c r="G28" s="94"/>
      <c r="H28" s="94"/>
      <c r="I28" s="106"/>
      <c r="J28" s="107"/>
    </row>
    <row r="29" spans="1:10" ht="24.6" customHeight="1" x14ac:dyDescent="0.7">
      <c r="A29" s="27"/>
      <c r="B29" s="23" t="s">
        <v>28</v>
      </c>
      <c r="C29" s="29"/>
      <c r="D29" s="24"/>
      <c r="E29" s="24"/>
      <c r="F29" s="24"/>
      <c r="G29" s="24"/>
      <c r="H29" s="24"/>
      <c r="I29" s="25"/>
      <c r="J29" s="26"/>
    </row>
    <row r="30" spans="1:10" ht="49.2" x14ac:dyDescent="0.7">
      <c r="A30" s="27"/>
      <c r="B30" s="28" t="s">
        <v>29</v>
      </c>
      <c r="C30" s="30" t="s">
        <v>88</v>
      </c>
      <c r="D30" s="24">
        <v>120300</v>
      </c>
      <c r="E30" s="24"/>
      <c r="F30" s="24"/>
      <c r="G30" s="24"/>
      <c r="H30" s="24"/>
      <c r="I30" s="25"/>
      <c r="J30" s="36" t="s">
        <v>87</v>
      </c>
    </row>
    <row r="31" spans="1:10" x14ac:dyDescent="0.7">
      <c r="A31" s="27"/>
      <c r="B31" s="28" t="s">
        <v>30</v>
      </c>
      <c r="C31" s="37"/>
      <c r="D31" s="38">
        <v>0</v>
      </c>
      <c r="E31" s="24"/>
      <c r="F31" s="24"/>
      <c r="G31" s="24"/>
      <c r="H31" s="24"/>
      <c r="I31" s="25"/>
      <c r="J31" s="26"/>
    </row>
    <row r="32" spans="1:10" x14ac:dyDescent="0.7">
      <c r="A32" s="27"/>
      <c r="B32" s="28"/>
      <c r="C32" s="37"/>
      <c r="D32" s="31"/>
      <c r="E32" s="31"/>
      <c r="F32" s="31"/>
      <c r="G32" s="31"/>
      <c r="H32" s="31"/>
      <c r="I32" s="26"/>
      <c r="J32" s="26"/>
    </row>
    <row r="33" spans="1:10" x14ac:dyDescent="0.7">
      <c r="A33" s="27"/>
      <c r="B33" s="93" t="s">
        <v>65</v>
      </c>
      <c r="C33" s="108"/>
      <c r="D33" s="97">
        <f>D36+D37+D38</f>
        <v>64100</v>
      </c>
      <c r="E33" s="97"/>
      <c r="F33" s="97"/>
      <c r="G33" s="97"/>
      <c r="H33" s="97"/>
      <c r="I33" s="107"/>
      <c r="J33" s="107"/>
    </row>
    <row r="34" spans="1:10" x14ac:dyDescent="0.7">
      <c r="A34" s="27"/>
      <c r="B34" s="23" t="s">
        <v>28</v>
      </c>
      <c r="C34" s="37"/>
      <c r="D34" s="31"/>
      <c r="E34" s="31"/>
      <c r="F34" s="31"/>
      <c r="G34" s="31"/>
      <c r="H34" s="31"/>
      <c r="I34" s="26"/>
      <c r="J34" s="26"/>
    </row>
    <row r="35" spans="1:10" x14ac:dyDescent="0.7">
      <c r="A35" s="27"/>
      <c r="B35" s="28" t="s">
        <v>29</v>
      </c>
      <c r="C35" s="37"/>
      <c r="D35" s="31"/>
      <c r="E35" s="31"/>
      <c r="F35" s="31"/>
      <c r="G35" s="31"/>
      <c r="H35" s="31"/>
      <c r="I35" s="26"/>
      <c r="J35" s="26"/>
    </row>
    <row r="36" spans="1:10" ht="84" x14ac:dyDescent="0.7">
      <c r="A36" s="27"/>
      <c r="B36" s="39" t="s">
        <v>70</v>
      </c>
      <c r="C36" s="30" t="s">
        <v>69</v>
      </c>
      <c r="D36" s="24">
        <v>44100</v>
      </c>
      <c r="E36" s="24"/>
      <c r="F36" s="24"/>
      <c r="G36" s="24"/>
      <c r="H36" s="24"/>
      <c r="I36" s="32" t="s">
        <v>92</v>
      </c>
      <c r="J36" s="30" t="s">
        <v>72</v>
      </c>
    </row>
    <row r="37" spans="1:10" ht="84" x14ac:dyDescent="0.7">
      <c r="A37" s="27"/>
      <c r="B37" s="39" t="s">
        <v>71</v>
      </c>
      <c r="C37" s="30" t="s">
        <v>69</v>
      </c>
      <c r="D37" s="24">
        <v>12000</v>
      </c>
      <c r="E37" s="24"/>
      <c r="F37" s="24"/>
      <c r="G37" s="24"/>
      <c r="H37" s="24"/>
      <c r="I37" s="32" t="s">
        <v>92</v>
      </c>
      <c r="J37" s="30" t="s">
        <v>72</v>
      </c>
    </row>
    <row r="38" spans="1:10" ht="105" x14ac:dyDescent="0.7">
      <c r="A38" s="86"/>
      <c r="B38" s="39" t="s">
        <v>89</v>
      </c>
      <c r="C38" s="89" t="s">
        <v>90</v>
      </c>
      <c r="D38" s="87">
        <v>8000</v>
      </c>
      <c r="E38" s="87"/>
      <c r="F38" s="87"/>
      <c r="G38" s="87"/>
      <c r="H38" s="87"/>
      <c r="I38" s="90"/>
      <c r="J38" s="88" t="s">
        <v>91</v>
      </c>
    </row>
    <row r="39" spans="1:10" x14ac:dyDescent="0.7">
      <c r="A39" s="109">
        <v>2</v>
      </c>
      <c r="B39" s="110" t="s">
        <v>33</v>
      </c>
      <c r="C39" s="111" t="s">
        <v>66</v>
      </c>
      <c r="D39" s="40">
        <f>D40</f>
        <v>76100</v>
      </c>
      <c r="E39" s="40"/>
      <c r="F39" s="40"/>
      <c r="G39" s="40"/>
      <c r="H39" s="40"/>
      <c r="I39" s="112"/>
      <c r="J39" s="113"/>
    </row>
    <row r="40" spans="1:10" x14ac:dyDescent="0.7">
      <c r="A40" s="27"/>
      <c r="B40" s="114" t="s">
        <v>34</v>
      </c>
      <c r="C40" s="94"/>
      <c r="D40" s="94">
        <f>D42+D43</f>
        <v>76100</v>
      </c>
      <c r="E40" s="94"/>
      <c r="F40" s="94"/>
      <c r="G40" s="94"/>
      <c r="H40" s="94"/>
      <c r="I40" s="106"/>
      <c r="J40" s="115"/>
    </row>
    <row r="41" spans="1:10" x14ac:dyDescent="0.7">
      <c r="A41" s="27"/>
      <c r="B41" s="41" t="s">
        <v>28</v>
      </c>
      <c r="C41" s="24"/>
      <c r="D41" s="24"/>
      <c r="E41" s="24"/>
      <c r="F41" s="24"/>
      <c r="G41" s="24"/>
      <c r="H41" s="24"/>
      <c r="I41" s="25"/>
      <c r="J41" s="42"/>
    </row>
    <row r="42" spans="1:10" ht="84" x14ac:dyDescent="0.7">
      <c r="A42" s="27"/>
      <c r="B42" s="28" t="s">
        <v>29</v>
      </c>
      <c r="C42" s="30" t="s">
        <v>68</v>
      </c>
      <c r="D42" s="24">
        <v>76100</v>
      </c>
      <c r="E42" s="24"/>
      <c r="F42" s="24"/>
      <c r="G42" s="24"/>
      <c r="H42" s="24"/>
      <c r="I42" s="25"/>
      <c r="J42" s="43" t="s">
        <v>67</v>
      </c>
    </row>
    <row r="43" spans="1:10" x14ac:dyDescent="0.7">
      <c r="A43" s="27"/>
      <c r="B43" s="28" t="s">
        <v>30</v>
      </c>
      <c r="C43" s="37"/>
      <c r="D43" s="38">
        <v>0</v>
      </c>
      <c r="E43" s="24"/>
      <c r="F43" s="24"/>
      <c r="G43" s="24"/>
      <c r="H43" s="24"/>
      <c r="I43" s="25"/>
      <c r="J43" s="26"/>
    </row>
    <row r="44" spans="1:10" x14ac:dyDescent="0.7">
      <c r="A44" s="44"/>
      <c r="B44" s="45"/>
      <c r="C44" s="46"/>
      <c r="D44" s="47"/>
      <c r="E44" s="48"/>
      <c r="F44" s="48"/>
      <c r="G44" s="48"/>
      <c r="H44" s="48"/>
      <c r="I44" s="49"/>
      <c r="J44" s="50"/>
    </row>
    <row r="45" spans="1:10" x14ac:dyDescent="0.7">
      <c r="A45" s="109">
        <v>3</v>
      </c>
      <c r="B45" s="110" t="s">
        <v>32</v>
      </c>
      <c r="C45" s="116"/>
      <c r="D45" s="51">
        <f>D46+D52+D56+D60</f>
        <v>131225</v>
      </c>
      <c r="E45" s="51"/>
      <c r="F45" s="51"/>
      <c r="G45" s="51"/>
      <c r="H45" s="51"/>
      <c r="I45" s="117"/>
      <c r="J45" s="113"/>
    </row>
    <row r="46" spans="1:10" x14ac:dyDescent="0.7">
      <c r="A46" s="27"/>
      <c r="B46" s="114" t="s">
        <v>39</v>
      </c>
      <c r="C46" s="118"/>
      <c r="D46" s="97">
        <f>D49</f>
        <v>89850</v>
      </c>
      <c r="E46" s="97"/>
      <c r="F46" s="97"/>
      <c r="G46" s="97"/>
      <c r="H46" s="97"/>
      <c r="I46" s="107"/>
      <c r="J46" s="115"/>
    </row>
    <row r="47" spans="1:10" x14ac:dyDescent="0.7">
      <c r="A47" s="27"/>
      <c r="B47" s="41" t="s">
        <v>28</v>
      </c>
      <c r="C47" s="28"/>
      <c r="D47" s="31"/>
      <c r="E47" s="31"/>
      <c r="F47" s="31"/>
      <c r="G47" s="31"/>
      <c r="H47" s="31"/>
      <c r="I47" s="26"/>
      <c r="J47" s="42"/>
    </row>
    <row r="48" spans="1:10" x14ac:dyDescent="0.7">
      <c r="A48" s="27"/>
      <c r="B48" s="28" t="s">
        <v>29</v>
      </c>
      <c r="C48" s="28"/>
      <c r="D48" s="31"/>
      <c r="E48" s="31"/>
      <c r="F48" s="31"/>
      <c r="G48" s="31"/>
      <c r="H48" s="31"/>
      <c r="I48" s="26"/>
      <c r="J48" s="42"/>
    </row>
    <row r="49" spans="1:10" ht="42" x14ac:dyDescent="0.7">
      <c r="A49" s="27"/>
      <c r="B49" s="28" t="s">
        <v>82</v>
      </c>
      <c r="C49" s="30" t="s">
        <v>84</v>
      </c>
      <c r="D49" s="31">
        <v>89850</v>
      </c>
      <c r="E49" s="31"/>
      <c r="F49" s="31"/>
      <c r="G49" s="31"/>
      <c r="H49" s="31"/>
      <c r="I49" s="32" t="s">
        <v>92</v>
      </c>
      <c r="J49" s="43" t="s">
        <v>85</v>
      </c>
    </row>
    <row r="50" spans="1:10" x14ac:dyDescent="0.7">
      <c r="A50" s="27"/>
      <c r="B50" s="28" t="s">
        <v>30</v>
      </c>
      <c r="C50" s="28"/>
      <c r="D50" s="28"/>
      <c r="E50" s="31"/>
      <c r="F50" s="31"/>
      <c r="G50" s="31"/>
      <c r="H50" s="31"/>
      <c r="I50" s="26"/>
      <c r="J50" s="42"/>
    </row>
    <row r="51" spans="1:10" ht="42" x14ac:dyDescent="0.7">
      <c r="A51" s="27"/>
      <c r="B51" s="28" t="s">
        <v>83</v>
      </c>
      <c r="C51" s="30" t="s">
        <v>84</v>
      </c>
      <c r="D51" s="34" t="s">
        <v>54</v>
      </c>
      <c r="E51" s="24"/>
      <c r="F51" s="24"/>
      <c r="G51" s="24"/>
      <c r="H51" s="24"/>
      <c r="I51" s="32" t="s">
        <v>92</v>
      </c>
      <c r="J51" s="43" t="s">
        <v>85</v>
      </c>
    </row>
    <row r="52" spans="1:10" x14ac:dyDescent="0.7">
      <c r="A52" s="27"/>
      <c r="B52" s="114" t="s">
        <v>42</v>
      </c>
      <c r="C52" s="118"/>
      <c r="D52" s="97">
        <f>D54</f>
        <v>20000</v>
      </c>
      <c r="E52" s="97"/>
      <c r="F52" s="97"/>
      <c r="G52" s="97"/>
      <c r="H52" s="97"/>
      <c r="I52" s="107"/>
      <c r="J52" s="115"/>
    </row>
    <row r="53" spans="1:10" x14ac:dyDescent="0.7">
      <c r="A53" s="27"/>
      <c r="B53" s="41" t="s">
        <v>28</v>
      </c>
      <c r="C53" s="28"/>
      <c r="D53" s="31"/>
      <c r="E53" s="31"/>
      <c r="F53" s="31"/>
      <c r="G53" s="31"/>
      <c r="H53" s="31"/>
      <c r="I53" s="26"/>
      <c r="J53" s="42"/>
    </row>
    <row r="54" spans="1:10" ht="84" x14ac:dyDescent="0.7">
      <c r="A54" s="27"/>
      <c r="B54" s="28" t="s">
        <v>29</v>
      </c>
      <c r="C54" s="30" t="s">
        <v>80</v>
      </c>
      <c r="D54" s="31">
        <v>20000</v>
      </c>
      <c r="E54" s="31"/>
      <c r="F54" s="31"/>
      <c r="G54" s="31"/>
      <c r="H54" s="31"/>
      <c r="I54" s="32" t="s">
        <v>92</v>
      </c>
      <c r="J54" s="43" t="s">
        <v>81</v>
      </c>
    </row>
    <row r="55" spans="1:10" x14ac:dyDescent="0.7">
      <c r="A55" s="27"/>
      <c r="B55" s="28"/>
      <c r="C55" s="52"/>
      <c r="D55" s="24"/>
      <c r="E55" s="24"/>
      <c r="F55" s="24"/>
      <c r="G55" s="24"/>
      <c r="H55" s="24"/>
      <c r="I55" s="25"/>
      <c r="J55" s="42"/>
    </row>
    <row r="56" spans="1:10" x14ac:dyDescent="0.7">
      <c r="A56" s="53"/>
      <c r="B56" s="114" t="s">
        <v>40</v>
      </c>
      <c r="C56" s="119"/>
      <c r="D56" s="94">
        <f>D58</f>
        <v>11175</v>
      </c>
      <c r="E56" s="94"/>
      <c r="F56" s="94"/>
      <c r="G56" s="94"/>
      <c r="H56" s="94"/>
      <c r="I56" s="106"/>
      <c r="J56" s="115"/>
    </row>
    <row r="57" spans="1:10" x14ac:dyDescent="0.7">
      <c r="A57" s="53"/>
      <c r="B57" s="41" t="s">
        <v>28</v>
      </c>
      <c r="C57" s="52"/>
      <c r="D57" s="24"/>
      <c r="E57" s="24"/>
      <c r="F57" s="24"/>
      <c r="G57" s="24"/>
      <c r="H57" s="24"/>
      <c r="I57" s="25"/>
      <c r="J57" s="42"/>
    </row>
    <row r="58" spans="1:10" ht="84" x14ac:dyDescent="0.7">
      <c r="A58" s="27"/>
      <c r="B58" s="28" t="s">
        <v>29</v>
      </c>
      <c r="C58" s="30" t="s">
        <v>80</v>
      </c>
      <c r="D58" s="31">
        <v>11175</v>
      </c>
      <c r="E58" s="31"/>
      <c r="F58" s="31"/>
      <c r="G58" s="31"/>
      <c r="H58" s="31"/>
      <c r="I58" s="32" t="s">
        <v>92</v>
      </c>
      <c r="J58" s="43" t="s">
        <v>81</v>
      </c>
    </row>
    <row r="59" spans="1:10" x14ac:dyDescent="0.7">
      <c r="A59" s="54"/>
      <c r="B59" s="28"/>
      <c r="C59" s="24"/>
      <c r="D59" s="24"/>
      <c r="E59" s="24"/>
      <c r="F59" s="24"/>
      <c r="G59" s="24"/>
      <c r="H59" s="24"/>
      <c r="I59" s="25"/>
      <c r="J59" s="42"/>
    </row>
    <row r="60" spans="1:10" x14ac:dyDescent="0.7">
      <c r="A60" s="53"/>
      <c r="B60" s="114" t="s">
        <v>41</v>
      </c>
      <c r="C60" s="119"/>
      <c r="D60" s="94">
        <f>D62</f>
        <v>10200</v>
      </c>
      <c r="E60" s="94"/>
      <c r="F60" s="94"/>
      <c r="G60" s="94"/>
      <c r="H60" s="94"/>
      <c r="I60" s="106"/>
      <c r="J60" s="115"/>
    </row>
    <row r="61" spans="1:10" x14ac:dyDescent="0.7">
      <c r="A61" s="53"/>
      <c r="B61" s="41" t="s">
        <v>28</v>
      </c>
      <c r="C61" s="52"/>
      <c r="D61" s="24"/>
      <c r="E61" s="24"/>
      <c r="F61" s="24"/>
      <c r="G61" s="24"/>
      <c r="H61" s="24"/>
      <c r="I61" s="25"/>
      <c r="J61" s="42"/>
    </row>
    <row r="62" spans="1:10" ht="84" x14ac:dyDescent="0.7">
      <c r="A62" s="27"/>
      <c r="B62" s="28" t="s">
        <v>29</v>
      </c>
      <c r="C62" s="30" t="s">
        <v>80</v>
      </c>
      <c r="D62" s="31">
        <v>10200</v>
      </c>
      <c r="E62" s="31"/>
      <c r="F62" s="31"/>
      <c r="G62" s="31"/>
      <c r="H62" s="31"/>
      <c r="I62" s="32" t="s">
        <v>92</v>
      </c>
      <c r="J62" s="43" t="s">
        <v>81</v>
      </c>
    </row>
    <row r="63" spans="1:10" x14ac:dyDescent="0.7">
      <c r="A63" s="55"/>
      <c r="B63" s="56"/>
      <c r="C63" s="57"/>
      <c r="D63" s="58"/>
      <c r="E63" s="58"/>
      <c r="F63" s="58"/>
      <c r="G63" s="58"/>
      <c r="H63" s="58"/>
      <c r="I63" s="59"/>
      <c r="J63" s="60"/>
    </row>
    <row r="64" spans="1:10" x14ac:dyDescent="0.7">
      <c r="A64" s="120">
        <v>4</v>
      </c>
      <c r="B64" s="121" t="s">
        <v>35</v>
      </c>
      <c r="C64" s="122"/>
      <c r="D64" s="61">
        <f>D65</f>
        <v>54240</v>
      </c>
      <c r="E64" s="61"/>
      <c r="F64" s="61"/>
      <c r="G64" s="61"/>
      <c r="H64" s="61"/>
      <c r="I64" s="123"/>
      <c r="J64" s="124"/>
    </row>
    <row r="65" spans="1:10" x14ac:dyDescent="0.7">
      <c r="A65" s="62"/>
      <c r="B65" s="125" t="s">
        <v>36</v>
      </c>
      <c r="C65" s="126"/>
      <c r="D65" s="127">
        <f>D67+D68+D69</f>
        <v>54240</v>
      </c>
      <c r="E65" s="127"/>
      <c r="F65" s="127"/>
      <c r="G65" s="127"/>
      <c r="H65" s="127"/>
      <c r="I65" s="128"/>
      <c r="J65" s="128"/>
    </row>
    <row r="66" spans="1:10" x14ac:dyDescent="0.7">
      <c r="A66" s="62"/>
      <c r="B66" s="63" t="s">
        <v>38</v>
      </c>
      <c r="C66" s="62"/>
      <c r="D66" s="64"/>
      <c r="E66" s="64"/>
      <c r="F66" s="64"/>
      <c r="G66" s="64"/>
      <c r="H66" s="64"/>
      <c r="I66" s="65"/>
      <c r="J66" s="65"/>
    </row>
    <row r="67" spans="1:10" ht="63" x14ac:dyDescent="0.7">
      <c r="A67" s="62"/>
      <c r="B67" s="62" t="s">
        <v>37</v>
      </c>
      <c r="C67" s="66" t="s">
        <v>79</v>
      </c>
      <c r="D67" s="64">
        <v>1140</v>
      </c>
      <c r="E67" s="64"/>
      <c r="F67" s="64"/>
      <c r="G67" s="64"/>
      <c r="H67" s="64"/>
      <c r="I67" s="32" t="s">
        <v>92</v>
      </c>
      <c r="J67" s="66" t="s">
        <v>78</v>
      </c>
    </row>
    <row r="68" spans="1:10" ht="63" x14ac:dyDescent="0.7">
      <c r="A68" s="62"/>
      <c r="B68" s="133" t="s">
        <v>109</v>
      </c>
      <c r="C68" s="66" t="s">
        <v>110</v>
      </c>
      <c r="D68" s="67">
        <v>37500</v>
      </c>
      <c r="E68" s="64"/>
      <c r="F68" s="64"/>
      <c r="G68" s="64"/>
      <c r="H68" s="64"/>
      <c r="I68" s="32" t="s">
        <v>92</v>
      </c>
      <c r="J68" s="66" t="s">
        <v>111</v>
      </c>
    </row>
    <row r="69" spans="1:10" ht="63" x14ac:dyDescent="0.7">
      <c r="A69" s="62"/>
      <c r="B69" s="62" t="s">
        <v>112</v>
      </c>
      <c r="C69" s="66" t="s">
        <v>76</v>
      </c>
      <c r="D69" s="67">
        <v>15600</v>
      </c>
      <c r="E69" s="64"/>
      <c r="F69" s="64"/>
      <c r="G69" s="64"/>
      <c r="H69" s="64"/>
      <c r="I69" s="32" t="s">
        <v>92</v>
      </c>
      <c r="J69" s="66" t="s">
        <v>77</v>
      </c>
    </row>
    <row r="70" spans="1:10" x14ac:dyDescent="0.7">
      <c r="A70" s="68"/>
      <c r="B70" s="56"/>
      <c r="C70" s="56"/>
      <c r="D70" s="69"/>
      <c r="E70" s="70"/>
      <c r="F70" s="70"/>
      <c r="G70" s="70"/>
      <c r="H70" s="70"/>
      <c r="I70" s="71"/>
      <c r="J70" s="60"/>
    </row>
    <row r="71" spans="1:10" x14ac:dyDescent="0.7">
      <c r="A71" s="109">
        <v>5</v>
      </c>
      <c r="B71" s="129" t="s">
        <v>86</v>
      </c>
      <c r="C71" s="130"/>
      <c r="D71" s="40">
        <f>D73</f>
        <v>84000</v>
      </c>
      <c r="E71" s="40"/>
      <c r="F71" s="40"/>
      <c r="G71" s="40"/>
      <c r="H71" s="40"/>
      <c r="I71" s="131"/>
      <c r="J71" s="132"/>
    </row>
    <row r="72" spans="1:10" x14ac:dyDescent="0.7">
      <c r="A72" s="27"/>
      <c r="B72" s="41" t="s">
        <v>73</v>
      </c>
      <c r="C72" s="72"/>
      <c r="D72" s="24"/>
      <c r="E72" s="24"/>
      <c r="F72" s="24"/>
      <c r="G72" s="24"/>
      <c r="H72" s="24"/>
      <c r="I72" s="35"/>
      <c r="J72" s="43"/>
    </row>
    <row r="73" spans="1:10" ht="63" x14ac:dyDescent="0.7">
      <c r="A73" s="27"/>
      <c r="B73" s="28" t="s">
        <v>29</v>
      </c>
      <c r="C73" s="30" t="s">
        <v>74</v>
      </c>
      <c r="D73" s="24">
        <v>84000</v>
      </c>
      <c r="E73" s="24"/>
      <c r="F73" s="24"/>
      <c r="G73" s="24"/>
      <c r="H73" s="24"/>
      <c r="I73" s="32" t="s">
        <v>92</v>
      </c>
      <c r="J73" s="43" t="s">
        <v>75</v>
      </c>
    </row>
    <row r="74" spans="1:10" x14ac:dyDescent="0.7">
      <c r="A74" s="44"/>
      <c r="B74" s="73"/>
      <c r="C74" s="73"/>
      <c r="D74" s="48"/>
      <c r="E74" s="48"/>
      <c r="F74" s="48"/>
      <c r="G74" s="48"/>
      <c r="H74" s="48"/>
      <c r="I74" s="74"/>
      <c r="J74" s="75"/>
    </row>
    <row r="75" spans="1:10" ht="30" x14ac:dyDescent="0.7">
      <c r="A75" s="76"/>
      <c r="B75" s="77" t="s">
        <v>24</v>
      </c>
      <c r="C75" s="78" t="s">
        <v>23</v>
      </c>
      <c r="D75" s="79">
        <f>D9+D39+D45+D64+D71</f>
        <v>3191365</v>
      </c>
      <c r="E75" s="80"/>
      <c r="F75" s="80"/>
      <c r="G75" s="80"/>
      <c r="H75" s="80"/>
      <c r="I75" s="81"/>
      <c r="J75" s="81"/>
    </row>
    <row r="76" spans="1:10" x14ac:dyDescent="0.7">
      <c r="A76" s="76"/>
      <c r="C76" s="82"/>
      <c r="D76" s="82"/>
    </row>
    <row r="77" spans="1:10" ht="27" x14ac:dyDescent="0.75">
      <c r="A77" s="84"/>
      <c r="B77" s="84"/>
      <c r="C77" s="84"/>
      <c r="I77" s="2"/>
      <c r="J77" s="2"/>
    </row>
    <row r="78" spans="1:10" ht="27" x14ac:dyDescent="0.75">
      <c r="A78" s="84"/>
      <c r="B78" s="84"/>
      <c r="C78" s="145" t="s">
        <v>113</v>
      </c>
      <c r="E78" s="147" t="s">
        <v>117</v>
      </c>
      <c r="F78" s="147"/>
      <c r="G78" s="146"/>
      <c r="I78" s="2"/>
      <c r="J78" s="2"/>
    </row>
    <row r="79" spans="1:10" ht="27" x14ac:dyDescent="0.75">
      <c r="A79" s="84"/>
      <c r="B79" s="84"/>
      <c r="C79" s="146"/>
      <c r="E79" s="146"/>
      <c r="F79" s="146"/>
      <c r="G79" s="146"/>
      <c r="I79" s="2"/>
      <c r="J79" s="2"/>
    </row>
    <row r="80" spans="1:10" ht="27" x14ac:dyDescent="0.75">
      <c r="A80" s="84"/>
      <c r="B80" s="84"/>
      <c r="C80" s="146" t="s">
        <v>116</v>
      </c>
      <c r="F80" s="148" t="s">
        <v>118</v>
      </c>
      <c r="G80" s="146"/>
      <c r="I80" s="2"/>
      <c r="J80" s="2"/>
    </row>
    <row r="81" spans="1:10" ht="27" x14ac:dyDescent="0.75">
      <c r="A81" s="84"/>
      <c r="B81" s="84"/>
      <c r="C81" s="145" t="s">
        <v>114</v>
      </c>
      <c r="E81" s="146"/>
      <c r="F81" s="147" t="s">
        <v>119</v>
      </c>
      <c r="G81" s="147"/>
      <c r="H81" s="147"/>
      <c r="I81" s="2"/>
      <c r="J81" s="2"/>
    </row>
    <row r="82" spans="1:10" ht="27" x14ac:dyDescent="0.75">
      <c r="A82" s="84"/>
      <c r="B82" s="84"/>
      <c r="C82" s="145" t="s">
        <v>115</v>
      </c>
      <c r="E82" s="146"/>
      <c r="F82" s="147" t="s">
        <v>120</v>
      </c>
      <c r="G82" s="147"/>
      <c r="H82" s="147"/>
      <c r="I82" s="2"/>
      <c r="J82" s="2"/>
    </row>
    <row r="83" spans="1:10" ht="27" x14ac:dyDescent="0.75">
      <c r="A83" s="84"/>
      <c r="B83" s="84"/>
      <c r="C83" s="84"/>
      <c r="I83" s="2"/>
      <c r="J83" s="2"/>
    </row>
    <row r="84" spans="1:10" ht="27" x14ac:dyDescent="0.75">
      <c r="A84" s="84"/>
      <c r="B84" s="84"/>
      <c r="C84" s="84"/>
      <c r="I84" s="2"/>
      <c r="J84" s="2"/>
    </row>
    <row r="85" spans="1:10" ht="27" x14ac:dyDescent="0.75">
      <c r="A85" s="84"/>
      <c r="B85" s="84"/>
      <c r="C85" s="84"/>
      <c r="I85" s="2"/>
      <c r="J85" s="2"/>
    </row>
    <row r="86" spans="1:10" ht="27" x14ac:dyDescent="0.75">
      <c r="A86" s="84"/>
      <c r="B86" s="84"/>
      <c r="C86" s="84"/>
      <c r="I86" s="2"/>
      <c r="J86" s="2"/>
    </row>
    <row r="87" spans="1:10" s="85" customFormat="1" ht="27" x14ac:dyDescent="0.75">
      <c r="A87" s="84"/>
      <c r="B87" s="84"/>
      <c r="C87" s="84"/>
      <c r="D87" s="2"/>
      <c r="E87" s="2"/>
      <c r="F87" s="2"/>
      <c r="G87" s="2"/>
      <c r="H87" s="2"/>
      <c r="I87" s="2"/>
      <c r="J87" s="2"/>
    </row>
    <row r="88" spans="1:10" s="85" customFormat="1" x14ac:dyDescent="0.7">
      <c r="A88" s="2"/>
      <c r="B88" s="2"/>
      <c r="C88" s="2"/>
      <c r="D88" s="2"/>
      <c r="E88" s="2"/>
      <c r="F88" s="2"/>
      <c r="G88" s="2"/>
      <c r="H88" s="2"/>
      <c r="I88" s="2"/>
      <c r="J88" s="2"/>
    </row>
  </sheetData>
  <mergeCells count="11">
    <mergeCell ref="E78:F78"/>
    <mergeCell ref="F81:H81"/>
    <mergeCell ref="F82:H82"/>
    <mergeCell ref="A1:J1"/>
    <mergeCell ref="A2:J2"/>
    <mergeCell ref="A3:J3"/>
    <mergeCell ref="D5:H5"/>
    <mergeCell ref="A4:J4"/>
    <mergeCell ref="C5:C7"/>
    <mergeCell ref="J5:J7"/>
    <mergeCell ref="B5:B7"/>
  </mergeCells>
  <phoneticPr fontId="2" type="noConversion"/>
  <printOptions horizontalCentered="1"/>
  <pageMargins left="0.23622047244094491" right="3.937007874015748E-2" top="0.62685039370078743" bottom="0.11811023622047245" header="0.19685039370078741" footer="0"/>
  <pageSetup paperSize="9" scale="62" fitToHeight="0" orientation="landscape" r:id="rId1"/>
  <rowBreaks count="4" manualBreakCount="4">
    <brk id="19" max="9" man="1"/>
    <brk id="32" max="9" man="1"/>
    <brk id="50" max="9" man="1"/>
    <brk id="6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อัมพวา</vt:lpstr>
      <vt:lpstr>อัมพวา!Print_Area</vt:lpstr>
      <vt:lpstr>อัมพวา!Print_Titles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เจ็บ ที่จริงใจ</cp:lastModifiedBy>
  <cp:lastPrinted>2026-06-10T08:05:38Z</cp:lastPrinted>
  <dcterms:created xsi:type="dcterms:W3CDTF">2023-05-30T14:10:06Z</dcterms:created>
  <dcterms:modified xsi:type="dcterms:W3CDTF">2026-06-11T03:26:24Z</dcterms:modified>
</cp:coreProperties>
</file>