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800"/>
  </bookViews>
  <sheets>
    <sheet name="มิ.ย.63" sheetId="1" r:id="rId1"/>
  </sheets>
  <definedNames>
    <definedName name="_xlnm.Print_Area" localSheetId="0">มิ.ย.63!$A$1:$M$37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L19" i="1"/>
  <c r="K19" i="1"/>
  <c r="F26" i="1"/>
  <c r="E26" i="1"/>
  <c r="E5" i="1" l="1"/>
  <c r="D5" i="1"/>
  <c r="L14" i="1"/>
  <c r="L34" i="1" s="1"/>
  <c r="K14" i="1"/>
  <c r="K34" i="1" s="1"/>
  <c r="G11" i="1"/>
  <c r="E11" i="1"/>
  <c r="D11" i="1"/>
  <c r="C11" i="1"/>
  <c r="L5" i="1"/>
  <c r="K5" i="1"/>
  <c r="G5" i="1"/>
  <c r="C5" i="1"/>
</calcChain>
</file>

<file path=xl/sharedStrings.xml><?xml version="1.0" encoding="utf-8"?>
<sst xmlns="http://schemas.openxmlformats.org/spreadsheetml/2006/main" count="96" uniqueCount="79">
  <si>
    <t>สถิติความผิดในคดีอาญาที่สำคัญ หน่วยงาน  สภ.อัมพวา</t>
  </si>
  <si>
    <t>ฐานความผิด</t>
  </si>
  <si>
    <t>รับแจ้ง</t>
  </si>
  <si>
    <t>ผลการจับกุม</t>
  </si>
  <si>
    <t xml:space="preserve">      จับกุม</t>
  </si>
  <si>
    <t>หมายเหตุ</t>
  </si>
  <si>
    <t>ราย</t>
  </si>
  <si>
    <t>คน</t>
  </si>
  <si>
    <t>ผลการปฏิบัติ%</t>
  </si>
  <si>
    <t>ร้อยละ</t>
  </si>
  <si>
    <t>1. คดีชีวิต ร่างกาย และเพศ (รวม) *</t>
  </si>
  <si>
    <t>3.ฐานความผิดพิเศษ  (ต่อ)  ( รวมเฉพาะ 3.12-3.17 )</t>
  </si>
  <si>
    <t xml:space="preserve">     1.1 ฆ่าผู้อื่น (คดีอุกฉกรรจ์)</t>
  </si>
  <si>
    <t xml:space="preserve">     3.12 พ.ร.บ.ส่งเสริมและรักษาคุณภาพสิ่งแวดล้อม พ.ศ.2535</t>
  </si>
  <si>
    <t xml:space="preserve">     1.2 ทำร้ายผู้อื่นถึงแก่ความตาย</t>
  </si>
  <si>
    <t xml:space="preserve">     3.13 พ.ร.บ.งาช้าง</t>
  </si>
  <si>
    <t xml:space="preserve">     1.3 พยายามฆ่า</t>
  </si>
  <si>
    <t xml:space="preserve">     3.14 พ.ร.บ.การขุดดินและการถมดิน</t>
  </si>
  <si>
    <t xml:space="preserve">     1.4 ทำร้ายร่างกาย</t>
  </si>
  <si>
    <t xml:space="preserve">     3.15 พ.ร.บ.ศุลกากร</t>
  </si>
  <si>
    <t xml:space="preserve">     1.5 ข่มขืนกระทำชำเรา</t>
  </si>
  <si>
    <t xml:space="preserve">     3.16 พ.ร.บ.ป้องกันและปราบปรามการฟอกเงิน</t>
  </si>
  <si>
    <t>2. คดีประทุษร้ายต่อทรัพย์ (รวม)</t>
  </si>
  <si>
    <t xml:space="preserve">     3.17 พ.ร.บ.ห้ามเรียกดอกเบี้ยเกินอัตรา (เงินกู้)</t>
  </si>
  <si>
    <t xml:space="preserve">     2.2 ชิงทรัพย์</t>
  </si>
  <si>
    <t xml:space="preserve">     2.3 วิ่งราวทรัพย์</t>
  </si>
  <si>
    <t>4. คดีความผิดที่รัฐเป็นผู้เสียหาย</t>
  </si>
  <si>
    <t>ผู้ต้องหา(คน)</t>
  </si>
  <si>
    <t xml:space="preserve">     2.4 ลักทรัพย์</t>
  </si>
  <si>
    <t xml:space="preserve">    4.1 ยาเสพติด</t>
  </si>
  <si>
    <t xml:space="preserve">     2.5 กรรโชกทรัพย์</t>
  </si>
  <si>
    <t xml:space="preserve">        4.1.1 ผลิต/นำเข้า/ส่งออก</t>
  </si>
  <si>
    <t xml:space="preserve">     2.6 ฉ้อโกง</t>
  </si>
  <si>
    <t xml:space="preserve">        4.1.2 จำหน่าย/ครอบครองเพื่อจำหน่าย</t>
  </si>
  <si>
    <t xml:space="preserve">     2.7 ยักยอกทรัพย์</t>
  </si>
  <si>
    <t xml:space="preserve">        4.1.3 ครอบครอง</t>
  </si>
  <si>
    <t xml:space="preserve">     2.8 ทำให้เสียทรัพย์</t>
  </si>
  <si>
    <t xml:space="preserve">        4.1.4 เสพยาเสพติด</t>
  </si>
  <si>
    <t xml:space="preserve">     2.9 รับของโจร</t>
  </si>
  <si>
    <t xml:space="preserve">     4.2 อาวุธปืนและวัตถุระเบิด</t>
  </si>
  <si>
    <t xml:space="preserve">     2.10 ลักพาเรียกค่าไถ่</t>
  </si>
  <si>
    <t xml:space="preserve">        4.2.1 อาวุธปืนสงคราม</t>
  </si>
  <si>
    <t xml:space="preserve">     2.11 วางเพลิง</t>
  </si>
  <si>
    <t xml:space="preserve">        4.2.2 อาวุธปืนธรรมดา</t>
  </si>
  <si>
    <t xml:space="preserve">        4.2.3 อาวุธมีด</t>
  </si>
  <si>
    <t>จับกุม</t>
  </si>
  <si>
    <t xml:space="preserve">     4.3 การพนัน</t>
  </si>
  <si>
    <t xml:space="preserve">        4.3.1 สลากกินรวบ</t>
  </si>
  <si>
    <t>3.ฐานความผิดพิเศษ</t>
  </si>
  <si>
    <t xml:space="preserve">        4.3.2 ทายผลฟุตบอล/ออนไลน์</t>
  </si>
  <si>
    <t xml:space="preserve">     3.1 พ.ร.บ.ป้องกันและปราบปรามการค้ามนุษย์</t>
  </si>
  <si>
    <t xml:space="preserve">        4.3.3 การพนันอื่นๆ</t>
  </si>
  <si>
    <t xml:space="preserve">     3.2 พ.ร.บ.คุ้มครองเด็ก</t>
  </si>
  <si>
    <t xml:space="preserve">     4.4 ความผิดเกี่ยวกับวัสดุ สื่อ สิ่งพิมพ์ลามกอนาจาร</t>
  </si>
  <si>
    <t xml:space="preserve">     3.3 พ.ร.บ.ลิขสิทธิ์</t>
  </si>
  <si>
    <t xml:space="preserve">     4.5 ความผิดเกี่ยวกับ พ.ร.บ.คนเข้าเมือง</t>
  </si>
  <si>
    <t xml:space="preserve">     3.4 พ.ร.บ.สิทธิบัตร</t>
  </si>
  <si>
    <t xml:space="preserve">     4.6 ความผิดเกี่ยวกับการป้องกันและปรามปรามการค้าประเวณี</t>
  </si>
  <si>
    <t xml:space="preserve">     3.5 พ.ร.บ.เครื่องหมายการค้า</t>
  </si>
  <si>
    <t xml:space="preserve">     4.7 ความผิดเกี่ยวกับสถานบริการ</t>
  </si>
  <si>
    <t>ประชากรในพื้นที่</t>
  </si>
  <si>
    <t xml:space="preserve">     3.6 พ.ร.บ.ว่าด้วยการกระทำความผิดทางคอมพิวเตอร์</t>
  </si>
  <si>
    <t xml:space="preserve">     4.8 ความผิดเกี่ยวกับการควบคุมเครื่องดื่มแอลกอฮอล์</t>
  </si>
  <si>
    <t xml:space="preserve">     3.7 ความผิดเกี่ยวกับบัตรอิเล็กทรอนิกส์ (ป.อาญา ม.269/1-269/7)</t>
  </si>
  <si>
    <r>
      <rPr>
        <b/>
        <sz val="10"/>
        <color rgb="FFC00000"/>
        <rFont val="FreesiaUPC"/>
        <family val="2"/>
        <charset val="222"/>
      </rPr>
      <t>รวมกลุ่ม4</t>
    </r>
    <r>
      <rPr>
        <sz val="10"/>
        <color rgb="FFC00000"/>
        <rFont val="FreesiaUPC"/>
        <family val="2"/>
        <charset val="222"/>
      </rPr>
      <t xml:space="preserve"> (4.1-4.8) </t>
    </r>
  </si>
  <si>
    <t xml:space="preserve">     3.8 พ.ร.บ.ป่าไม้</t>
  </si>
  <si>
    <t xml:space="preserve">     3.9 พ.ร.บ.ป่าสงวนแห่งชาติ</t>
  </si>
  <si>
    <t xml:space="preserve">        ความผิดฐานโจรกรรมรถยนต์</t>
  </si>
  <si>
    <t>-</t>
  </si>
  <si>
    <t xml:space="preserve">     3.10 พ.ร.บ.อุทยานแห่งชาติ</t>
  </si>
  <si>
    <t xml:space="preserve">        ความผิดฐานโจรกรรม จยย</t>
  </si>
  <si>
    <t xml:space="preserve">     3.11 พ.ร.บ.สงวนและคุ้มครองสัตว์ป่า</t>
  </si>
  <si>
    <t>อัตราคดี</t>
  </si>
  <si>
    <t>ต่อประชากร</t>
  </si>
  <si>
    <t xml:space="preserve">     2.1 ปล้นทรัพย์(คดีอุกฉกรรจ์)</t>
  </si>
  <si>
    <t xml:space="preserve">     4.9 พ.ร.ก.การบริหารราชการในสถานการณ์ฉุกเฉิน พ.ศ.2548</t>
  </si>
  <si>
    <t xml:space="preserve">     2.12 อื่นๆ</t>
  </si>
  <si>
    <t xml:space="preserve">        4.2.4 เครื่องกระสุนปืน</t>
  </si>
  <si>
    <t>*ระหว่างวันที่ 1-31 ธ.ค.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</si>
</sst>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name val="FreesiaUPC"/>
      <family val="2"/>
      <charset val="222"/>
    </font>
    <font>
      <b/>
      <sz val="10"/>
      <name val="FreesiaUPC"/>
      <family val="2"/>
      <charset val="222"/>
    </font>
    <font>
      <sz val="10"/>
      <name val="FreesiaUPC"/>
      <family val="2"/>
      <charset val="222"/>
    </font>
    <font>
      <sz val="10"/>
      <color rgb="FFC00000"/>
      <name val="FreesiaUPC"/>
      <family val="2"/>
      <charset val="222"/>
    </font>
    <font>
      <b/>
      <sz val="10"/>
      <color rgb="FFC00000"/>
      <name val="FreesiaUPC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187" fontId="3" fillId="3" borderId="3" xfId="1" applyNumberFormat="1" applyFont="1" applyFill="1" applyBorder="1" applyAlignment="1" applyProtection="1">
      <alignment horizontal="left" vertic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5" xfId="0" applyFont="1" applyFill="1" applyBorder="1"/>
    <xf numFmtId="0" fontId="4" fillId="0" borderId="11" xfId="0" applyFont="1" applyBorder="1"/>
    <xf numFmtId="187" fontId="4" fillId="0" borderId="3" xfId="1" applyNumberFormat="1" applyFont="1" applyBorder="1" applyAlignment="1" applyProtection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87" fontId="4" fillId="0" borderId="10" xfId="1" applyNumberFormat="1" applyFont="1" applyBorder="1" applyAlignment="1" applyProtection="1">
      <alignment horizontal="left" vertical="center"/>
    </xf>
    <xf numFmtId="0" fontId="4" fillId="0" borderId="5" xfId="0" applyFont="1" applyBorder="1"/>
    <xf numFmtId="0" fontId="4" fillId="0" borderId="3" xfId="0" applyFont="1" applyBorder="1" applyAlignment="1">
      <alignment horizontal="center" vertical="center"/>
    </xf>
    <xf numFmtId="187" fontId="4" fillId="0" borderId="5" xfId="1" applyNumberFormat="1" applyFont="1" applyBorder="1" applyAlignment="1" applyProtection="1">
      <alignment vertical="center"/>
    </xf>
    <xf numFmtId="0" fontId="4" fillId="0" borderId="3" xfId="0" applyFont="1" applyBorder="1" applyAlignment="1">
      <alignment horizontal="center" vertical="top"/>
    </xf>
    <xf numFmtId="0" fontId="4" fillId="4" borderId="7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87" fontId="3" fillId="2" borderId="10" xfId="1" applyNumberFormat="1" applyFont="1" applyFill="1" applyBorder="1" applyAlignment="1" applyProtection="1">
      <alignment horizontal="left" vertical="center"/>
    </xf>
    <xf numFmtId="0" fontId="4" fillId="2" borderId="10" xfId="0" applyFont="1" applyFill="1" applyBorder="1"/>
    <xf numFmtId="0" fontId="4" fillId="2" borderId="5" xfId="0" applyFont="1" applyFill="1" applyBorder="1"/>
    <xf numFmtId="187" fontId="3" fillId="5" borderId="10" xfId="1" applyNumberFormat="1" applyFont="1" applyFill="1" applyBorder="1" applyAlignment="1" applyProtection="1">
      <alignment horizontal="left" vertical="center"/>
    </xf>
    <xf numFmtId="0" fontId="4" fillId="5" borderId="10" xfId="0" applyFont="1" applyFill="1" applyBorder="1"/>
    <xf numFmtId="0" fontId="4" fillId="5" borderId="5" xfId="0" applyFont="1" applyFill="1" applyBorder="1"/>
    <xf numFmtId="0" fontId="4" fillId="5" borderId="3" xfId="0" applyFont="1" applyFill="1" applyBorder="1" applyAlignment="1">
      <alignment horizontal="center"/>
    </xf>
    <xf numFmtId="0" fontId="4" fillId="4" borderId="11" xfId="0" applyFont="1" applyFill="1" applyBorder="1"/>
    <xf numFmtId="187" fontId="4" fillId="0" borderId="4" xfId="1" applyNumberFormat="1" applyFont="1" applyBorder="1" applyAlignment="1" applyProtection="1">
      <alignment vertical="center"/>
    </xf>
    <xf numFmtId="187" fontId="3" fillId="5" borderId="4" xfId="1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>
      <alignment horizontal="center"/>
    </xf>
    <xf numFmtId="187" fontId="3" fillId="3" borderId="4" xfId="1" applyNumberFormat="1" applyFont="1" applyFill="1" applyBorder="1" applyAlignment="1" applyProtection="1">
      <alignment horizontal="left" vertical="center"/>
    </xf>
    <xf numFmtId="0" fontId="4" fillId="3" borderId="10" xfId="0" applyFont="1" applyFill="1" applyBorder="1"/>
    <xf numFmtId="0" fontId="4" fillId="3" borderId="5" xfId="0" applyFont="1" applyFill="1" applyBorder="1"/>
    <xf numFmtId="187" fontId="3" fillId="5" borderId="3" xfId="1" applyNumberFormat="1" applyFont="1" applyFill="1" applyBorder="1" applyAlignment="1" applyProtection="1">
      <alignment horizontal="left" vertical="center"/>
    </xf>
    <xf numFmtId="0" fontId="4" fillId="5" borderId="4" xfId="0" applyFont="1" applyFill="1" applyBorder="1"/>
    <xf numFmtId="0" fontId="4" fillId="0" borderId="11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0" fillId="0" borderId="3" xfId="0" applyBorder="1"/>
    <xf numFmtId="187" fontId="4" fillId="0" borderId="4" xfId="1" applyNumberFormat="1" applyFont="1" applyBorder="1" applyAlignment="1" applyProtection="1">
      <alignment horizontal="left" vertical="center"/>
    </xf>
    <xf numFmtId="187" fontId="4" fillId="0" borderId="10" xfId="1" applyNumberFormat="1" applyFont="1" applyBorder="1" applyAlignment="1" applyProtection="1">
      <alignment horizontal="left" vertical="center"/>
    </xf>
    <xf numFmtId="187" fontId="4" fillId="0" borderId="5" xfId="1" applyNumberFormat="1" applyFont="1" applyBorder="1" applyAlignment="1" applyProtection="1">
      <alignment horizontal="left" vertical="center"/>
    </xf>
    <xf numFmtId="0" fontId="3" fillId="5" borderId="3" xfId="0" applyFont="1" applyFill="1" applyBorder="1" applyAlignment="1">
      <alignment horizontal="center"/>
    </xf>
    <xf numFmtId="49" fontId="4" fillId="0" borderId="3" xfId="0" applyNumberFormat="1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87" fontId="3" fillId="5" borderId="4" xfId="1" applyNumberFormat="1" applyFont="1" applyFill="1" applyBorder="1" applyAlignment="1" applyProtection="1">
      <alignment horizontal="left" vertical="center"/>
    </xf>
    <xf numFmtId="187" fontId="3" fillId="5" borderId="10" xfId="1" applyNumberFormat="1" applyFont="1" applyFill="1" applyBorder="1" applyAlignment="1" applyProtection="1">
      <alignment horizontal="left" vertical="center"/>
    </xf>
    <xf numFmtId="187" fontId="3" fillId="5" borderId="5" xfId="1" applyNumberFormat="1" applyFont="1" applyFill="1" applyBorder="1" applyAlignment="1" applyProtection="1">
      <alignment horizontal="left" vertical="center"/>
    </xf>
    <xf numFmtId="187" fontId="4" fillId="0" borderId="1" xfId="1" applyNumberFormat="1" applyFont="1" applyBorder="1" applyAlignment="1" applyProtection="1">
      <alignment horizontal="center" vertical="center"/>
    </xf>
    <xf numFmtId="187" fontId="4" fillId="0" borderId="12" xfId="1" applyNumberFormat="1" applyFont="1" applyBorder="1" applyAlignment="1" applyProtection="1">
      <alignment horizontal="center" vertical="center"/>
    </xf>
    <xf numFmtId="187" fontId="4" fillId="0" borderId="2" xfId="1" applyNumberFormat="1" applyFont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87" fontId="4" fillId="0" borderId="7" xfId="1" applyNumberFormat="1" applyFont="1" applyBorder="1" applyAlignment="1" applyProtection="1">
      <alignment horizontal="center" vertical="center"/>
    </xf>
    <xf numFmtId="187" fontId="4" fillId="0" borderId="13" xfId="1" applyNumberFormat="1" applyFont="1" applyBorder="1" applyAlignment="1" applyProtection="1">
      <alignment horizontal="center" vertical="center"/>
    </xf>
    <xf numFmtId="187" fontId="4" fillId="0" borderId="8" xfId="1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topLeftCell="A21" zoomScale="120" zoomScaleNormal="100" zoomScaleSheetLayoutView="120" workbookViewId="0">
      <selection activeCell="K5" sqref="K5"/>
    </sheetView>
  </sheetViews>
  <sheetFormatPr defaultRowHeight="14.25" x14ac:dyDescent="0.2"/>
  <cols>
    <col min="7" max="7" width="11.625" customWidth="1"/>
    <col min="9" max="9" width="23.625" customWidth="1"/>
    <col min="10" max="11" width="8.125" customWidth="1"/>
    <col min="12" max="12" width="6.75" customWidth="1"/>
    <col min="13" max="13" width="9.125" customWidth="1"/>
  </cols>
  <sheetData>
    <row r="1" spans="1:13" ht="16.5" x14ac:dyDescent="0.3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6.5" x14ac:dyDescent="0.35">
      <c r="A2" s="64" t="s">
        <v>78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15.75" x14ac:dyDescent="0.3">
      <c r="A3" s="65" t="s">
        <v>1</v>
      </c>
      <c r="B3" s="66"/>
      <c r="C3" s="69" t="s">
        <v>2</v>
      </c>
      <c r="D3" s="70" t="s">
        <v>3</v>
      </c>
      <c r="E3" s="70"/>
      <c r="F3" s="70"/>
      <c r="G3" s="1" t="s">
        <v>72</v>
      </c>
      <c r="H3" s="65" t="s">
        <v>1</v>
      </c>
      <c r="I3" s="66"/>
      <c r="J3" s="1" t="s">
        <v>2</v>
      </c>
      <c r="K3" s="59" t="s">
        <v>4</v>
      </c>
      <c r="L3" s="60"/>
      <c r="M3" s="71" t="s">
        <v>5</v>
      </c>
    </row>
    <row r="4" spans="1:13" ht="15.75" x14ac:dyDescent="0.3">
      <c r="A4" s="67"/>
      <c r="B4" s="68"/>
      <c r="C4" s="69"/>
      <c r="D4" s="1" t="s">
        <v>6</v>
      </c>
      <c r="E4" s="1" t="s">
        <v>7</v>
      </c>
      <c r="F4" s="2" t="s">
        <v>8</v>
      </c>
      <c r="G4" s="1" t="s">
        <v>73</v>
      </c>
      <c r="H4" s="67"/>
      <c r="I4" s="68"/>
      <c r="J4" s="2"/>
      <c r="K4" s="1" t="s">
        <v>6</v>
      </c>
      <c r="L4" s="1" t="s">
        <v>9</v>
      </c>
      <c r="M4" s="72"/>
    </row>
    <row r="5" spans="1:13" ht="15.75" x14ac:dyDescent="0.3">
      <c r="A5" s="3" t="s">
        <v>10</v>
      </c>
      <c r="B5" s="4"/>
      <c r="C5" s="5">
        <f>SUM(C6:C10)</f>
        <v>2</v>
      </c>
      <c r="D5" s="5">
        <f>SUM(D6:D10)</f>
        <v>2</v>
      </c>
      <c r="E5" s="5">
        <f>SUM(E6:E10)</f>
        <v>2</v>
      </c>
      <c r="F5" s="5">
        <v>100</v>
      </c>
      <c r="G5" s="5">
        <f>SUM(G6:G10)</f>
        <v>0</v>
      </c>
      <c r="H5" s="6" t="s">
        <v>11</v>
      </c>
      <c r="I5" s="7"/>
      <c r="J5" s="5">
        <v>1</v>
      </c>
      <c r="K5" s="5">
        <f>K6+K7+K8+K9+K10+K11</f>
        <v>0</v>
      </c>
      <c r="L5" s="5">
        <f>L6+L7+L8+L9+L10+L11</f>
        <v>0</v>
      </c>
      <c r="M5" s="8"/>
    </row>
    <row r="6" spans="1:13" ht="15.75" x14ac:dyDescent="0.3">
      <c r="A6" s="9" t="s">
        <v>12</v>
      </c>
      <c r="B6" s="10"/>
      <c r="C6" s="11"/>
      <c r="D6" s="11"/>
      <c r="E6" s="40"/>
      <c r="F6" s="10"/>
      <c r="G6" s="10"/>
      <c r="H6" s="12" t="s">
        <v>13</v>
      </c>
      <c r="I6" s="13"/>
      <c r="J6" s="11"/>
      <c r="K6" s="11"/>
      <c r="L6" s="11"/>
      <c r="M6" s="8"/>
    </row>
    <row r="7" spans="1:13" ht="15.75" x14ac:dyDescent="0.3">
      <c r="A7" s="9" t="s">
        <v>14</v>
      </c>
      <c r="B7" s="10"/>
      <c r="C7" s="11"/>
      <c r="D7" s="11"/>
      <c r="E7" s="40"/>
      <c r="F7" s="10"/>
      <c r="G7" s="10"/>
      <c r="H7" s="12" t="s">
        <v>15</v>
      </c>
      <c r="I7" s="13"/>
      <c r="J7" s="11"/>
      <c r="K7" s="11"/>
      <c r="L7" s="11"/>
      <c r="M7" s="8"/>
    </row>
    <row r="8" spans="1:13" ht="15.75" x14ac:dyDescent="0.3">
      <c r="A8" s="9" t="s">
        <v>16</v>
      </c>
      <c r="B8" s="10"/>
      <c r="C8" s="11"/>
      <c r="D8" s="11"/>
      <c r="E8" s="40"/>
      <c r="F8" s="10"/>
      <c r="G8" s="10"/>
      <c r="H8" s="12" t="s">
        <v>17</v>
      </c>
      <c r="I8" s="13"/>
      <c r="J8" s="11"/>
      <c r="K8" s="11"/>
      <c r="L8" s="11"/>
      <c r="M8" s="8"/>
    </row>
    <row r="9" spans="1:13" ht="15.75" x14ac:dyDescent="0.3">
      <c r="A9" s="9" t="s">
        <v>18</v>
      </c>
      <c r="B9" s="10"/>
      <c r="C9" s="11">
        <v>2</v>
      </c>
      <c r="D9" s="11">
        <v>2</v>
      </c>
      <c r="E9" s="40">
        <v>2</v>
      </c>
      <c r="F9" s="11">
        <v>100</v>
      </c>
      <c r="G9" s="10"/>
      <c r="H9" s="12" t="s">
        <v>19</v>
      </c>
      <c r="I9" s="13"/>
      <c r="J9" s="11"/>
      <c r="K9" s="11"/>
      <c r="L9" s="11"/>
      <c r="M9" s="8"/>
    </row>
    <row r="10" spans="1:13" ht="15.75" x14ac:dyDescent="0.3">
      <c r="A10" s="9" t="s">
        <v>20</v>
      </c>
      <c r="B10" s="10"/>
      <c r="C10" s="11"/>
      <c r="D10" s="11"/>
      <c r="E10" s="40"/>
      <c r="F10" s="10"/>
      <c r="G10" s="10"/>
      <c r="H10" s="15" t="s">
        <v>21</v>
      </c>
      <c r="I10" s="13"/>
      <c r="J10" s="11"/>
      <c r="K10" s="11"/>
      <c r="L10" s="11"/>
      <c r="M10" s="8"/>
    </row>
    <row r="11" spans="1:13" ht="15.75" x14ac:dyDescent="0.3">
      <c r="A11" s="3" t="s">
        <v>22</v>
      </c>
      <c r="B11" s="4"/>
      <c r="C11" s="5">
        <f>SUM(C12:C23)</f>
        <v>7</v>
      </c>
      <c r="D11" s="5">
        <f>SUM(D12:D23)</f>
        <v>6</v>
      </c>
      <c r="E11" s="5">
        <f>SUM(E12:E23)</f>
        <v>9</v>
      </c>
      <c r="F11" s="5">
        <v>85.71</v>
      </c>
      <c r="G11" s="5">
        <f>SUM(G12:G23)</f>
        <v>0</v>
      </c>
      <c r="H11" s="12" t="s">
        <v>23</v>
      </c>
      <c r="I11" s="13"/>
      <c r="J11" s="11"/>
      <c r="K11" s="11"/>
      <c r="L11" s="11"/>
      <c r="M11" s="8"/>
    </row>
    <row r="12" spans="1:13" ht="15.75" x14ac:dyDescent="0.3">
      <c r="A12" s="9" t="s">
        <v>74</v>
      </c>
      <c r="B12" s="10"/>
      <c r="C12" s="16"/>
      <c r="D12" s="11"/>
      <c r="E12" s="10"/>
      <c r="F12" s="10"/>
      <c r="G12" s="10"/>
      <c r="H12" s="17"/>
      <c r="I12" s="73"/>
      <c r="J12" s="73"/>
      <c r="K12" s="18"/>
      <c r="L12" s="19"/>
      <c r="M12" s="8"/>
    </row>
    <row r="13" spans="1:13" ht="15.75" x14ac:dyDescent="0.3">
      <c r="A13" s="9" t="s">
        <v>24</v>
      </c>
      <c r="B13" s="10"/>
      <c r="C13" s="16"/>
      <c r="D13" s="11"/>
      <c r="E13" s="10"/>
      <c r="F13" s="10"/>
      <c r="G13" s="10"/>
      <c r="H13" s="20" t="s">
        <v>26</v>
      </c>
      <c r="I13" s="21"/>
      <c r="J13" s="22"/>
      <c r="K13" s="1" t="s">
        <v>6</v>
      </c>
      <c r="L13" s="1" t="s">
        <v>27</v>
      </c>
      <c r="M13" s="8"/>
    </row>
    <row r="14" spans="1:13" ht="15.75" x14ac:dyDescent="0.3">
      <c r="A14" s="9" t="s">
        <v>25</v>
      </c>
      <c r="B14" s="10"/>
      <c r="C14" s="14"/>
      <c r="D14" s="14"/>
      <c r="E14" s="10"/>
      <c r="F14" s="10"/>
      <c r="G14" s="10"/>
      <c r="H14" s="23" t="s">
        <v>29</v>
      </c>
      <c r="I14" s="24"/>
      <c r="J14" s="25"/>
      <c r="K14" s="26">
        <f>K15+K16+K17+K18</f>
        <v>3</v>
      </c>
      <c r="L14" s="26">
        <f>L15+L16+L17+L18</f>
        <v>3</v>
      </c>
      <c r="M14" s="8"/>
    </row>
    <row r="15" spans="1:13" ht="15.75" x14ac:dyDescent="0.3">
      <c r="A15" s="9" t="s">
        <v>28</v>
      </c>
      <c r="B15" s="10"/>
      <c r="C15" s="11">
        <v>3</v>
      </c>
      <c r="D15" s="11">
        <v>3</v>
      </c>
      <c r="E15" s="11">
        <v>6</v>
      </c>
      <c r="F15" s="11">
        <v>100</v>
      </c>
      <c r="G15" s="10"/>
      <c r="H15" s="43" t="s">
        <v>31</v>
      </c>
      <c r="I15" s="44"/>
      <c r="J15" s="45"/>
      <c r="K15" s="11"/>
      <c r="L15" s="11"/>
      <c r="M15" s="27"/>
    </row>
    <row r="16" spans="1:13" ht="15.75" x14ac:dyDescent="0.3">
      <c r="A16" s="9" t="s">
        <v>30</v>
      </c>
      <c r="B16" s="10"/>
      <c r="C16" s="16"/>
      <c r="D16" s="11"/>
      <c r="E16" s="10"/>
      <c r="F16" s="10"/>
      <c r="G16" s="10"/>
      <c r="H16" s="43" t="s">
        <v>33</v>
      </c>
      <c r="I16" s="44"/>
      <c r="J16" s="45"/>
      <c r="K16" s="11">
        <v>2</v>
      </c>
      <c r="L16" s="11">
        <v>2</v>
      </c>
      <c r="M16" s="8"/>
    </row>
    <row r="17" spans="1:13" ht="15.75" x14ac:dyDescent="0.3">
      <c r="A17" s="28" t="s">
        <v>32</v>
      </c>
      <c r="B17" s="15"/>
      <c r="C17" s="11">
        <v>3</v>
      </c>
      <c r="D17" s="11">
        <v>2</v>
      </c>
      <c r="E17" s="11">
        <v>2</v>
      </c>
      <c r="F17" s="11">
        <v>66.67</v>
      </c>
      <c r="G17" s="10"/>
      <c r="H17" s="43" t="s">
        <v>35</v>
      </c>
      <c r="I17" s="44"/>
      <c r="J17" s="45"/>
      <c r="K17" s="11"/>
      <c r="L17" s="11"/>
      <c r="M17" s="8"/>
    </row>
    <row r="18" spans="1:13" ht="15.75" x14ac:dyDescent="0.3">
      <c r="A18" s="9" t="s">
        <v>34</v>
      </c>
      <c r="B18" s="10"/>
      <c r="C18" s="14"/>
      <c r="D18" s="14"/>
      <c r="E18" s="11"/>
      <c r="F18" s="10"/>
      <c r="G18" s="10"/>
      <c r="H18" s="43" t="s">
        <v>37</v>
      </c>
      <c r="I18" s="44"/>
      <c r="J18" s="45"/>
      <c r="K18" s="11">
        <v>1</v>
      </c>
      <c r="L18" s="11">
        <v>1</v>
      </c>
      <c r="M18" s="8"/>
    </row>
    <row r="19" spans="1:13" ht="15.75" x14ac:dyDescent="0.3">
      <c r="A19" s="9" t="s">
        <v>36</v>
      </c>
      <c r="B19" s="10"/>
      <c r="C19" s="14">
        <v>1</v>
      </c>
      <c r="D19" s="14">
        <v>1</v>
      </c>
      <c r="E19" s="14">
        <v>1</v>
      </c>
      <c r="F19" s="11">
        <v>100</v>
      </c>
      <c r="G19" s="10"/>
      <c r="H19" s="23" t="s">
        <v>39</v>
      </c>
      <c r="I19" s="24"/>
      <c r="J19" s="25"/>
      <c r="K19" s="26">
        <f>SUM(K20:K23)</f>
        <v>1</v>
      </c>
      <c r="L19" s="26">
        <f>SUM(L20:L23)</f>
        <v>1</v>
      </c>
      <c r="M19" s="8"/>
    </row>
    <row r="20" spans="1:13" ht="15.75" x14ac:dyDescent="0.3">
      <c r="A20" s="9" t="s">
        <v>38</v>
      </c>
      <c r="B20" s="10"/>
      <c r="C20" s="16"/>
      <c r="D20" s="11"/>
      <c r="E20" s="10"/>
      <c r="F20" s="10"/>
      <c r="G20" s="10"/>
      <c r="H20" s="43" t="s">
        <v>41</v>
      </c>
      <c r="I20" s="44"/>
      <c r="J20" s="45"/>
      <c r="K20" s="11"/>
      <c r="L20" s="11"/>
      <c r="M20" s="27"/>
    </row>
    <row r="21" spans="1:13" ht="15.75" x14ac:dyDescent="0.3">
      <c r="A21" s="9" t="s">
        <v>40</v>
      </c>
      <c r="B21" s="10"/>
      <c r="C21" s="16"/>
      <c r="D21" s="11"/>
      <c r="E21" s="10"/>
      <c r="F21" s="10"/>
      <c r="G21" s="10"/>
      <c r="H21" s="43" t="s">
        <v>43</v>
      </c>
      <c r="I21" s="44"/>
      <c r="J21" s="45"/>
      <c r="K21" s="11">
        <v>1</v>
      </c>
      <c r="L21" s="11">
        <v>1</v>
      </c>
      <c r="M21" s="8"/>
    </row>
    <row r="22" spans="1:13" ht="15.75" x14ac:dyDescent="0.3">
      <c r="A22" s="9" t="s">
        <v>42</v>
      </c>
      <c r="B22" s="10"/>
      <c r="C22" s="16"/>
      <c r="D22" s="11"/>
      <c r="E22" s="10"/>
      <c r="F22" s="10"/>
      <c r="G22" s="10"/>
      <c r="H22" s="43" t="s">
        <v>44</v>
      </c>
      <c r="I22" s="44"/>
      <c r="J22" s="45"/>
      <c r="K22" s="11"/>
      <c r="L22" s="11"/>
      <c r="M22" s="8"/>
    </row>
    <row r="23" spans="1:13" ht="15.75" x14ac:dyDescent="0.3">
      <c r="A23" s="43" t="s">
        <v>76</v>
      </c>
      <c r="B23" s="45"/>
      <c r="C23" s="16"/>
      <c r="D23" s="11"/>
      <c r="E23" s="11"/>
      <c r="F23" s="10"/>
      <c r="G23" s="10"/>
      <c r="H23" s="43" t="s">
        <v>77</v>
      </c>
      <c r="I23" s="44"/>
      <c r="J23" s="45"/>
      <c r="K23" s="11"/>
      <c r="L23" s="11"/>
      <c r="M23" s="8"/>
    </row>
    <row r="24" spans="1:13" ht="15.75" x14ac:dyDescent="0.3">
      <c r="A24" s="54"/>
      <c r="B24" s="55"/>
      <c r="C24" s="55"/>
      <c r="D24" s="56"/>
      <c r="E24" s="57" t="s">
        <v>2</v>
      </c>
      <c r="F24" s="59" t="s">
        <v>45</v>
      </c>
      <c r="G24" s="60"/>
      <c r="H24" s="29" t="s">
        <v>46</v>
      </c>
      <c r="I24" s="24"/>
      <c r="J24" s="25"/>
      <c r="K24" s="26">
        <f>SUM(K25:K27)</f>
        <v>1</v>
      </c>
      <c r="L24" s="26">
        <f>SUM(L25:L27)</f>
        <v>4</v>
      </c>
      <c r="M24" s="27"/>
    </row>
    <row r="25" spans="1:13" ht="15.75" x14ac:dyDescent="0.3">
      <c r="A25" s="61"/>
      <c r="B25" s="62"/>
      <c r="C25" s="62"/>
      <c r="D25" s="63"/>
      <c r="E25" s="58"/>
      <c r="F25" s="30" t="s">
        <v>6</v>
      </c>
      <c r="G25" s="30" t="s">
        <v>9</v>
      </c>
      <c r="H25" s="43" t="s">
        <v>47</v>
      </c>
      <c r="I25" s="44"/>
      <c r="J25" s="45"/>
      <c r="K25" s="11"/>
      <c r="L25" s="11"/>
      <c r="M25" s="8"/>
    </row>
    <row r="26" spans="1:13" ht="15.75" x14ac:dyDescent="0.3">
      <c r="A26" s="31" t="s">
        <v>48</v>
      </c>
      <c r="B26" s="32"/>
      <c r="C26" s="32"/>
      <c r="D26" s="33"/>
      <c r="E26" s="5">
        <f>SUM(E27:E37)</f>
        <v>1</v>
      </c>
      <c r="F26" s="5">
        <f>SUM(F27:F37)</f>
        <v>0</v>
      </c>
      <c r="G26" s="5">
        <v>0</v>
      </c>
      <c r="H26" s="43" t="s">
        <v>49</v>
      </c>
      <c r="I26" s="44"/>
      <c r="J26" s="45"/>
      <c r="K26" s="11"/>
      <c r="L26" s="11"/>
      <c r="M26" s="8"/>
    </row>
    <row r="27" spans="1:13" ht="15.75" x14ac:dyDescent="0.3">
      <c r="A27" s="43" t="s">
        <v>50</v>
      </c>
      <c r="B27" s="44"/>
      <c r="C27" s="44"/>
      <c r="D27" s="45"/>
      <c r="E27" s="10"/>
      <c r="F27" s="10"/>
      <c r="G27" s="10"/>
      <c r="H27" s="43" t="s">
        <v>51</v>
      </c>
      <c r="I27" s="44"/>
      <c r="J27" s="45"/>
      <c r="K27" s="11">
        <v>1</v>
      </c>
      <c r="L27" s="11">
        <v>4</v>
      </c>
      <c r="M27" s="8"/>
    </row>
    <row r="28" spans="1:13" ht="15.75" x14ac:dyDescent="0.3">
      <c r="A28" s="43" t="s">
        <v>52</v>
      </c>
      <c r="B28" s="44"/>
      <c r="C28" s="44"/>
      <c r="D28" s="45"/>
      <c r="E28" s="10"/>
      <c r="F28" s="10"/>
      <c r="G28" s="10"/>
      <c r="H28" s="51" t="s">
        <v>53</v>
      </c>
      <c r="I28" s="52"/>
      <c r="J28" s="53"/>
      <c r="K28" s="26"/>
      <c r="L28" s="26"/>
      <c r="M28" s="8"/>
    </row>
    <row r="29" spans="1:13" ht="15.75" x14ac:dyDescent="0.3">
      <c r="A29" s="43" t="s">
        <v>54</v>
      </c>
      <c r="B29" s="44"/>
      <c r="C29" s="44"/>
      <c r="D29" s="45"/>
      <c r="E29" s="14"/>
      <c r="F29" s="14"/>
      <c r="G29" s="41"/>
      <c r="H29" s="51" t="s">
        <v>55</v>
      </c>
      <c r="I29" s="52"/>
      <c r="J29" s="53"/>
      <c r="K29" s="26"/>
      <c r="L29" s="26"/>
      <c r="M29" s="8"/>
    </row>
    <row r="30" spans="1:13" ht="15.75" x14ac:dyDescent="0.3">
      <c r="A30" s="43" t="s">
        <v>56</v>
      </c>
      <c r="B30" s="44"/>
      <c r="C30" s="44"/>
      <c r="D30" s="45"/>
      <c r="E30" s="10"/>
      <c r="F30" s="10"/>
      <c r="G30" s="10"/>
      <c r="H30" s="34" t="s">
        <v>57</v>
      </c>
      <c r="I30" s="35"/>
      <c r="J30" s="25"/>
      <c r="K30" s="26"/>
      <c r="L30" s="26"/>
      <c r="M30" s="8"/>
    </row>
    <row r="31" spans="1:13" ht="15.75" x14ac:dyDescent="0.3">
      <c r="A31" s="43" t="s">
        <v>58</v>
      </c>
      <c r="B31" s="44"/>
      <c r="C31" s="44"/>
      <c r="D31" s="45"/>
      <c r="E31" s="10"/>
      <c r="F31" s="10"/>
      <c r="G31" s="10"/>
      <c r="H31" s="51" t="s">
        <v>59</v>
      </c>
      <c r="I31" s="52"/>
      <c r="J31" s="53"/>
      <c r="K31" s="26"/>
      <c r="L31" s="26"/>
      <c r="M31" s="36"/>
    </row>
    <row r="32" spans="1:13" ht="15.75" x14ac:dyDescent="0.3">
      <c r="A32" s="43" t="s">
        <v>61</v>
      </c>
      <c r="B32" s="44"/>
      <c r="C32" s="44"/>
      <c r="D32" s="45"/>
      <c r="E32" s="11">
        <v>1</v>
      </c>
      <c r="F32" s="11">
        <v>0</v>
      </c>
      <c r="G32" s="11">
        <v>0</v>
      </c>
      <c r="H32" s="51" t="s">
        <v>62</v>
      </c>
      <c r="I32" s="52"/>
      <c r="J32" s="53"/>
      <c r="K32" s="26"/>
      <c r="L32" s="26"/>
      <c r="M32" s="36" t="s">
        <v>60</v>
      </c>
    </row>
    <row r="33" spans="1:13" ht="15" customHeight="1" x14ac:dyDescent="0.3">
      <c r="A33" s="43" t="s">
        <v>63</v>
      </c>
      <c r="B33" s="44"/>
      <c r="C33" s="44"/>
      <c r="D33" s="45"/>
      <c r="E33" s="10"/>
      <c r="F33" s="10"/>
      <c r="G33" s="10"/>
      <c r="H33" s="51" t="s">
        <v>75</v>
      </c>
      <c r="I33" s="52"/>
      <c r="J33" s="53"/>
      <c r="K33" s="26"/>
      <c r="L33" s="26"/>
      <c r="M33" s="36" t="s">
        <v>7</v>
      </c>
    </row>
    <row r="34" spans="1:13" ht="15.75" x14ac:dyDescent="0.3">
      <c r="A34" s="43" t="s">
        <v>65</v>
      </c>
      <c r="B34" s="44"/>
      <c r="C34" s="44"/>
      <c r="D34" s="45"/>
      <c r="E34" s="10"/>
      <c r="F34" s="10"/>
      <c r="G34" s="10"/>
      <c r="H34" s="48" t="s">
        <v>64</v>
      </c>
      <c r="I34" s="49"/>
      <c r="J34" s="50"/>
      <c r="K34" s="37">
        <f>SUM(K14,K19,K24,K28:K33)</f>
        <v>5</v>
      </c>
      <c r="L34" s="37">
        <f>SUM(L14,L19,L24,L28:L33)</f>
        <v>8</v>
      </c>
      <c r="M34" s="39" t="s">
        <v>9</v>
      </c>
    </row>
    <row r="35" spans="1:13" ht="15.75" x14ac:dyDescent="0.3">
      <c r="A35" s="43" t="s">
        <v>66</v>
      </c>
      <c r="B35" s="44"/>
      <c r="C35" s="44"/>
      <c r="D35" s="45"/>
      <c r="E35" s="10"/>
      <c r="F35" s="10"/>
      <c r="G35" s="10"/>
      <c r="H35" s="29" t="s">
        <v>5</v>
      </c>
      <c r="I35" s="25"/>
      <c r="J35" s="38" t="s">
        <v>2</v>
      </c>
      <c r="K35" s="46" t="s">
        <v>45</v>
      </c>
      <c r="L35" s="46"/>
      <c r="M35" s="10"/>
    </row>
    <row r="36" spans="1:13" ht="15.75" x14ac:dyDescent="0.3">
      <c r="A36" s="43" t="s">
        <v>69</v>
      </c>
      <c r="B36" s="44"/>
      <c r="C36" s="44"/>
      <c r="D36" s="45"/>
      <c r="E36" s="10"/>
      <c r="F36" s="10"/>
      <c r="G36" s="10"/>
      <c r="H36" s="47" t="s">
        <v>67</v>
      </c>
      <c r="I36" s="47"/>
      <c r="J36" s="11" t="s">
        <v>68</v>
      </c>
      <c r="K36" s="11" t="s">
        <v>68</v>
      </c>
      <c r="L36" s="11" t="s">
        <v>68</v>
      </c>
      <c r="M36" s="10"/>
    </row>
    <row r="37" spans="1:13" ht="15.75" x14ac:dyDescent="0.3">
      <c r="A37" s="43" t="s">
        <v>71</v>
      </c>
      <c r="B37" s="44"/>
      <c r="C37" s="44"/>
      <c r="D37" s="45"/>
      <c r="E37" s="10"/>
      <c r="F37" s="10"/>
      <c r="G37" s="10"/>
      <c r="H37" s="47" t="s">
        <v>70</v>
      </c>
      <c r="I37" s="47"/>
      <c r="J37" s="11" t="s">
        <v>68</v>
      </c>
      <c r="K37" s="11" t="s">
        <v>68</v>
      </c>
      <c r="L37" s="11" t="s">
        <v>68</v>
      </c>
      <c r="M37" s="42"/>
    </row>
  </sheetData>
  <mergeCells count="45">
    <mergeCell ref="H18:J18"/>
    <mergeCell ref="A1:M1"/>
    <mergeCell ref="A2:M2"/>
    <mergeCell ref="A3:B4"/>
    <mergeCell ref="C3:C4"/>
    <mergeCell ref="D3:F3"/>
    <mergeCell ref="H3:I4"/>
    <mergeCell ref="K3:L3"/>
    <mergeCell ref="M3:M4"/>
    <mergeCell ref="I12:J12"/>
    <mergeCell ref="H15:J15"/>
    <mergeCell ref="H16:J16"/>
    <mergeCell ref="H17:J17"/>
    <mergeCell ref="H20:J20"/>
    <mergeCell ref="H21:J21"/>
    <mergeCell ref="A23:B23"/>
    <mergeCell ref="H22:J22"/>
    <mergeCell ref="A24:D24"/>
    <mergeCell ref="E24:E25"/>
    <mergeCell ref="F24:G24"/>
    <mergeCell ref="A25:D25"/>
    <mergeCell ref="H25:J25"/>
    <mergeCell ref="H23:J23"/>
    <mergeCell ref="A33:D33"/>
    <mergeCell ref="H34:J34"/>
    <mergeCell ref="H26:J26"/>
    <mergeCell ref="A27:D27"/>
    <mergeCell ref="H27:J27"/>
    <mergeCell ref="A28:D28"/>
    <mergeCell ref="H28:J28"/>
    <mergeCell ref="A29:D29"/>
    <mergeCell ref="H29:J29"/>
    <mergeCell ref="A30:D30"/>
    <mergeCell ref="A31:D31"/>
    <mergeCell ref="H31:J31"/>
    <mergeCell ref="A32:D32"/>
    <mergeCell ref="H33:J33"/>
    <mergeCell ref="H32:J32"/>
    <mergeCell ref="A37:D37"/>
    <mergeCell ref="A34:D34"/>
    <mergeCell ref="K35:L35"/>
    <mergeCell ref="A35:D35"/>
    <mergeCell ref="H36:I36"/>
    <mergeCell ref="A36:D36"/>
    <mergeCell ref="H37:I37"/>
  </mergeCells>
  <conditionalFormatting sqref="H36:H37">
    <cfRule type="cellIs" dxfId="0" priority="1" stopIfTrue="1" operator="lessThan">
      <formula>1</formula>
    </cfRule>
  </conditionalFormatting>
  <printOptions verticalCentered="1"/>
  <pageMargins left="0" right="0" top="0" bottom="0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มิ.ย.63</vt:lpstr>
      <vt:lpstr>มิ.ย.63!Print_Area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2024-03-15T12:16:04Z</cp:lastPrinted>
  <dcterms:created xsi:type="dcterms:W3CDTF">2020-02-03T09:00:09Z</dcterms:created>
  <dcterms:modified xsi:type="dcterms:W3CDTF">2024-03-15T13:22:40Z</dcterms:modified>
</cp:coreProperties>
</file>